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firstSheet="2" activeTab="2"/>
  </bookViews>
  <sheets>
    <sheet name="СВОДНАЯ по выданным" sheetId="2" state="hidden" r:id="rId1"/>
    <sheet name="Лист3" sheetId="3" state="hidden" r:id="rId2"/>
    <sheet name="для МФЦ" sheetId="9" r:id="rId3"/>
  </sheets>
  <calcPr calcId="162913"/>
</workbook>
</file>

<file path=xl/calcChain.xml><?xml version="1.0" encoding="utf-8"?>
<calcChain xmlns="http://schemas.openxmlformats.org/spreadsheetml/2006/main">
  <c r="C35" i="9" l="1"/>
  <c r="G34" i="9"/>
  <c r="E34" i="9"/>
  <c r="E35" i="9" s="1"/>
  <c r="C34" i="9"/>
  <c r="F33" i="9"/>
  <c r="D33" i="9"/>
  <c r="F32" i="9"/>
  <c r="D32" i="9"/>
  <c r="F31" i="9"/>
  <c r="D31" i="9"/>
  <c r="F30" i="9"/>
  <c r="D30" i="9"/>
  <c r="F29" i="9"/>
  <c r="D29" i="9"/>
  <c r="F28" i="9"/>
  <c r="D28" i="9"/>
  <c r="F27" i="9"/>
  <c r="D27" i="9"/>
  <c r="F26" i="9"/>
  <c r="D26" i="9"/>
  <c r="F25" i="9"/>
  <c r="D25" i="9"/>
  <c r="F24" i="9"/>
  <c r="D24" i="9"/>
  <c r="F23" i="9"/>
  <c r="D23" i="9"/>
  <c r="F22" i="9"/>
  <c r="D22" i="9"/>
  <c r="F21" i="9"/>
  <c r="D21" i="9"/>
  <c r="F20" i="9"/>
  <c r="D20" i="9"/>
  <c r="F19" i="9"/>
  <c r="D19" i="9"/>
  <c r="F18" i="9"/>
  <c r="D18" i="9"/>
  <c r="F17" i="9"/>
  <c r="D17" i="9"/>
  <c r="F16" i="9"/>
  <c r="D16" i="9"/>
  <c r="F15" i="9"/>
  <c r="D15" i="9"/>
  <c r="F14" i="9"/>
  <c r="D14" i="9"/>
  <c r="F13" i="9"/>
  <c r="D13" i="9"/>
  <c r="F12" i="9"/>
  <c r="D12" i="9"/>
  <c r="F11" i="9"/>
  <c r="D11" i="9"/>
  <c r="F10" i="9"/>
  <c r="D10" i="9"/>
  <c r="F9" i="9"/>
  <c r="D9" i="9"/>
  <c r="F8" i="9"/>
  <c r="D8" i="9"/>
  <c r="F7" i="9"/>
  <c r="D7" i="9"/>
  <c r="F6" i="9"/>
  <c r="D6" i="9"/>
  <c r="F5" i="9"/>
  <c r="D5" i="9"/>
  <c r="F4" i="9"/>
  <c r="D4" i="9"/>
  <c r="F3" i="9"/>
  <c r="F34" i="9" s="1"/>
  <c r="D3" i="9"/>
  <c r="D34" i="9" s="1"/>
  <c r="G32" i="2" l="1"/>
  <c r="H32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" i="2"/>
  <c r="I32" i="2" s="1"/>
  <c r="M32" i="2" l="1"/>
  <c r="N32" i="2"/>
  <c r="O32" i="2" s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" i="2"/>
  <c r="C32" i="2" l="1"/>
  <c r="F32" i="2"/>
  <c r="K31" i="2"/>
  <c r="L31" i="2" s="1"/>
  <c r="E31" i="2"/>
  <c r="K30" i="2"/>
  <c r="L30" i="2" s="1"/>
  <c r="E30" i="2"/>
  <c r="K29" i="2"/>
  <c r="L29" i="2" s="1"/>
  <c r="E29" i="2"/>
  <c r="K28" i="2"/>
  <c r="L28" i="2" s="1"/>
  <c r="E28" i="2"/>
  <c r="K27" i="2"/>
  <c r="L27" i="2" s="1"/>
  <c r="D27" i="2"/>
  <c r="K26" i="2"/>
  <c r="L26" i="2" s="1"/>
  <c r="E26" i="2"/>
  <c r="K25" i="2"/>
  <c r="L25" i="2" s="1"/>
  <c r="E25" i="2"/>
  <c r="K24" i="2"/>
  <c r="L24" i="2" s="1"/>
  <c r="E24" i="2"/>
  <c r="K23" i="2"/>
  <c r="L23" i="2" s="1"/>
  <c r="E23" i="2"/>
  <c r="K22" i="2"/>
  <c r="L22" i="2" s="1"/>
  <c r="E22" i="2"/>
  <c r="J21" i="2"/>
  <c r="K21" i="2" s="1"/>
  <c r="L21" i="2" s="1"/>
  <c r="D21" i="2"/>
  <c r="E21" i="2" s="1"/>
  <c r="K20" i="2"/>
  <c r="L20" i="2" s="1"/>
  <c r="E20" i="2"/>
  <c r="K19" i="2"/>
  <c r="L19" i="2" s="1"/>
  <c r="E19" i="2"/>
  <c r="K18" i="2"/>
  <c r="L18" i="2" s="1"/>
  <c r="D18" i="2"/>
  <c r="E18" i="2" s="1"/>
  <c r="K17" i="2"/>
  <c r="L17" i="2" s="1"/>
  <c r="E17" i="2"/>
  <c r="J16" i="2"/>
  <c r="K16" i="2" s="1"/>
  <c r="L16" i="2" s="1"/>
  <c r="D16" i="2"/>
  <c r="K15" i="2"/>
  <c r="L15" i="2" s="1"/>
  <c r="E15" i="2"/>
  <c r="K14" i="2"/>
  <c r="L14" i="2" s="1"/>
  <c r="E14" i="2"/>
  <c r="K13" i="2"/>
  <c r="L13" i="2" s="1"/>
  <c r="E13" i="2"/>
  <c r="L12" i="2"/>
  <c r="D12" i="2"/>
  <c r="K11" i="2"/>
  <c r="L11" i="2" s="1"/>
  <c r="E11" i="2"/>
  <c r="K10" i="2"/>
  <c r="L10" i="2" s="1"/>
  <c r="E10" i="2"/>
  <c r="K9" i="2"/>
  <c r="L9" i="2" s="1"/>
  <c r="E9" i="2"/>
  <c r="K8" i="2"/>
  <c r="L8" i="2" s="1"/>
  <c r="E8" i="2"/>
  <c r="K7" i="2"/>
  <c r="L7" i="2" s="1"/>
  <c r="D7" i="2"/>
  <c r="E7" i="2" s="1"/>
  <c r="K6" i="2"/>
  <c r="L6" i="2" s="1"/>
  <c r="E6" i="2"/>
  <c r="K5" i="2"/>
  <c r="L5" i="2" s="1"/>
  <c r="E5" i="2"/>
  <c r="K4" i="2"/>
  <c r="L4" i="2" s="1"/>
  <c r="E4" i="2"/>
  <c r="K3" i="2"/>
  <c r="L3" i="2" s="1"/>
  <c r="E3" i="2"/>
  <c r="D32" i="2" l="1"/>
  <c r="J32" i="2"/>
  <c r="K32" i="2" s="1"/>
  <c r="L32" i="2" s="1"/>
  <c r="E32" i="2"/>
  <c r="E27" i="2"/>
  <c r="E12" i="2"/>
  <c r="E16" i="2"/>
  <c r="G32" i="3"/>
  <c r="C32" i="3"/>
  <c r="I31" i="3"/>
  <c r="E31" i="3"/>
  <c r="F31" i="3" s="1"/>
  <c r="I30" i="3"/>
  <c r="E30" i="3"/>
  <c r="F30" i="3" s="1"/>
  <c r="I29" i="3"/>
  <c r="E29" i="3"/>
  <c r="F29" i="3" s="1"/>
  <c r="I28" i="3"/>
  <c r="E28" i="3"/>
  <c r="F28" i="3" s="1"/>
  <c r="I27" i="3"/>
  <c r="D27" i="3"/>
  <c r="I26" i="3"/>
  <c r="E26" i="3"/>
  <c r="F26" i="3" s="1"/>
  <c r="I25" i="3"/>
  <c r="E25" i="3"/>
  <c r="F25" i="3" s="1"/>
  <c r="I24" i="3"/>
  <c r="E24" i="3"/>
  <c r="F24" i="3" s="1"/>
  <c r="I23" i="3"/>
  <c r="E23" i="3"/>
  <c r="F23" i="3" s="1"/>
  <c r="I22" i="3"/>
  <c r="E22" i="3"/>
  <c r="F22" i="3" s="1"/>
  <c r="H21" i="3"/>
  <c r="I21" i="3" s="1"/>
  <c r="D21" i="3"/>
  <c r="E21" i="3" s="1"/>
  <c r="F21" i="3" s="1"/>
  <c r="I20" i="3"/>
  <c r="E20" i="3"/>
  <c r="F20" i="3" s="1"/>
  <c r="I19" i="3"/>
  <c r="E19" i="3"/>
  <c r="F19" i="3" s="1"/>
  <c r="I18" i="3"/>
  <c r="D18" i="3"/>
  <c r="E18" i="3" s="1"/>
  <c r="I17" i="3"/>
  <c r="E17" i="3"/>
  <c r="F17" i="3" s="1"/>
  <c r="H16" i="3"/>
  <c r="I16" i="3" s="1"/>
  <c r="E16" i="3"/>
  <c r="F16" i="3" s="1"/>
  <c r="D16" i="3"/>
  <c r="I15" i="3"/>
  <c r="E15" i="3"/>
  <c r="F15" i="3" s="1"/>
  <c r="I14" i="3"/>
  <c r="E14" i="3"/>
  <c r="F14" i="3" s="1"/>
  <c r="I13" i="3"/>
  <c r="E13" i="3"/>
  <c r="F13" i="3" s="1"/>
  <c r="I12" i="3"/>
  <c r="D12" i="3"/>
  <c r="E12" i="3" s="1"/>
  <c r="F12" i="3" s="1"/>
  <c r="I11" i="3"/>
  <c r="E11" i="3"/>
  <c r="F11" i="3" s="1"/>
  <c r="I10" i="3"/>
  <c r="E10" i="3"/>
  <c r="F10" i="3" s="1"/>
  <c r="I9" i="3"/>
  <c r="E9" i="3"/>
  <c r="F9" i="3" s="1"/>
  <c r="I8" i="3"/>
  <c r="E8" i="3"/>
  <c r="F8" i="3" s="1"/>
  <c r="I7" i="3"/>
  <c r="D7" i="3"/>
  <c r="I6" i="3"/>
  <c r="E6" i="3"/>
  <c r="F6" i="3" s="1"/>
  <c r="I5" i="3"/>
  <c r="F5" i="3"/>
  <c r="E5" i="3"/>
  <c r="I4" i="3"/>
  <c r="E4" i="3"/>
  <c r="F4" i="3" s="1"/>
  <c r="I3" i="3"/>
  <c r="E3" i="3"/>
  <c r="F3" i="3" s="1"/>
  <c r="F18" i="3" l="1"/>
  <c r="E7" i="3"/>
  <c r="F7" i="3" s="1"/>
  <c r="E27" i="3"/>
  <c r="F27" i="3" s="1"/>
  <c r="D32" i="3"/>
  <c r="H32" i="3"/>
  <c r="I32" i="3" l="1"/>
  <c r="E32" i="3"/>
  <c r="F32" i="3" s="1"/>
</calcChain>
</file>

<file path=xl/sharedStrings.xml><?xml version="1.0" encoding="utf-8"?>
<sst xmlns="http://schemas.openxmlformats.org/spreadsheetml/2006/main" count="155" uniqueCount="52">
  <si>
    <t>ООУ Азнакаевского р-она</t>
  </si>
  <si>
    <t>ООУ Аксубаевского р-она</t>
  </si>
  <si>
    <t>ООУ Алексеевского р-она</t>
  </si>
  <si>
    <t>ООУ Алькеевского р-она</t>
  </si>
  <si>
    <t>ООУ Альметьевского р-она</t>
  </si>
  <si>
    <t>ООУ Арского р-она</t>
  </si>
  <si>
    <t>ООУ Бавлинского р-она</t>
  </si>
  <si>
    <t>ООУ Бугульминскогор-она</t>
  </si>
  <si>
    <t>ООУ Высокогорского р-она</t>
  </si>
  <si>
    <t>ООУ Дрожжановского р-она</t>
  </si>
  <si>
    <t>ООУ Елабужского р-она</t>
  </si>
  <si>
    <t>ООУ Заинского р-она</t>
  </si>
  <si>
    <t>ООУ Зеленодольского р-она</t>
  </si>
  <si>
    <t>ООУ Кайбицкого р-она</t>
  </si>
  <si>
    <t>ООУ Лаишевского р-она</t>
  </si>
  <si>
    <t>ООУ Лениногорского р-она</t>
  </si>
  <si>
    <t>ООУ Мамадышского р-она</t>
  </si>
  <si>
    <t>ООУ Муслюмовского р-она</t>
  </si>
  <si>
    <t>ООУ Нижнекамского р-она</t>
  </si>
  <si>
    <t>ООУ Новошешминского р-она</t>
  </si>
  <si>
    <t>ООУ Нурлатского р-она</t>
  </si>
  <si>
    <t>ООУ Р-Слободского р-она</t>
  </si>
  <si>
    <t>ООУ Сармановского р-она</t>
  </si>
  <si>
    <t>ООУ Спасского р-она</t>
  </si>
  <si>
    <t>ООУ Тетюшского р-она</t>
  </si>
  <si>
    <t>ООУ Тукаевского р-она</t>
  </si>
  <si>
    <t>ООУ Черемшанского р-она</t>
  </si>
  <si>
    <t>ООУ Чистопольского р-она</t>
  </si>
  <si>
    <t>ООУ Агрызского р-она</t>
  </si>
  <si>
    <t>№ п/п</t>
  </si>
  <si>
    <t>Район</t>
  </si>
  <si>
    <t>площадь леса</t>
  </si>
  <si>
    <t>площадь поля</t>
  </si>
  <si>
    <t>Вальдшнеп</t>
  </si>
  <si>
    <t>ИТОГО</t>
  </si>
  <si>
    <t>3% Комитетом</t>
  </si>
  <si>
    <t>97% нач. МРО</t>
  </si>
  <si>
    <t>Гусь, селезень</t>
  </si>
  <si>
    <t>Пропускная способность 2018г. ВАЛЬДШНЕП</t>
  </si>
  <si>
    <t>Выдано в районе</t>
  </si>
  <si>
    <t>Выдано комитетом</t>
  </si>
  <si>
    <t>ИТОГО на вальдшнепа</t>
  </si>
  <si>
    <t>ИТОГО на ГУСЯ</t>
  </si>
  <si>
    <t>Пропускная способность 2019г.</t>
  </si>
  <si>
    <t>-</t>
  </si>
  <si>
    <t>ООУ Балтасинского р-на</t>
  </si>
  <si>
    <t>ООУ Менделеевского р-на</t>
  </si>
  <si>
    <t>ООУ Ютазинского р-она</t>
  </si>
  <si>
    <t xml:space="preserve">ООУ Алькеевского р-она </t>
  </si>
  <si>
    <t xml:space="preserve">Глухарь, тетерев </t>
  </si>
  <si>
    <t>Пропускная способность весна 2021г.</t>
  </si>
  <si>
    <t>Гусь, селезень, ворона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</si>
</sst>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37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vertical="center" wrapText="1"/>
    </xf>
    <xf numFmtId="2" fontId="2" fillId="0" borderId="15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3" fillId="0" borderId="9" xfId="0" applyFont="1" applyBorder="1"/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/>
    <xf numFmtId="1" fontId="3" fillId="0" borderId="2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/>
    </xf>
    <xf numFmtId="9" fontId="3" fillId="2" borderId="8" xfId="0" applyNumberFormat="1" applyFont="1" applyFill="1" applyBorder="1" applyAlignment="1">
      <alignment horizontal="center" wrapText="1"/>
    </xf>
    <xf numFmtId="1" fontId="3" fillId="2" borderId="5" xfId="0" applyNumberFormat="1" applyFont="1" applyFill="1" applyBorder="1" applyAlignment="1">
      <alignment horizontal="center"/>
    </xf>
    <xf numFmtId="1" fontId="3" fillId="2" borderId="14" xfId="0" applyNumberFormat="1" applyFont="1" applyFill="1" applyBorder="1" applyAlignment="1">
      <alignment horizontal="center"/>
    </xf>
    <xf numFmtId="1" fontId="3" fillId="2" borderId="17" xfId="0" applyNumberFormat="1" applyFont="1" applyFill="1" applyBorder="1" applyAlignment="1">
      <alignment horizontal="center"/>
    </xf>
    <xf numFmtId="1" fontId="7" fillId="2" borderId="18" xfId="0" applyNumberFormat="1" applyFont="1" applyFill="1" applyBorder="1" applyAlignment="1">
      <alignment horizontal="center"/>
    </xf>
    <xf numFmtId="9" fontId="3" fillId="2" borderId="7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7" fillId="2" borderId="7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2" fontId="2" fillId="0" borderId="11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 wrapText="1"/>
    </xf>
    <xf numFmtId="0" fontId="2" fillId="0" borderId="13" xfId="0" applyFont="1" applyFill="1" applyBorder="1"/>
    <xf numFmtId="0" fontId="3" fillId="0" borderId="9" xfId="0" applyFont="1" applyFill="1" applyBorder="1"/>
    <xf numFmtId="2" fontId="5" fillId="0" borderId="1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9" fontId="3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" fontId="3" fillId="3" borderId="10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center"/>
    </xf>
    <xf numFmtId="1" fontId="5" fillId="3" borderId="9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2" fontId="5" fillId="3" borderId="9" xfId="0" applyNumberFormat="1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2" fontId="2" fillId="0" borderId="25" xfId="0" applyNumberFormat="1" applyFont="1" applyFill="1" applyBorder="1" applyAlignment="1">
      <alignment horizontal="center"/>
    </xf>
    <xf numFmtId="2" fontId="2" fillId="0" borderId="26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/>
    </xf>
    <xf numFmtId="1" fontId="3" fillId="3" borderId="27" xfId="0" applyNumberFormat="1" applyFont="1" applyFill="1" applyBorder="1" applyAlignment="1">
      <alignment horizontal="center"/>
    </xf>
    <xf numFmtId="9" fontId="3" fillId="4" borderId="21" xfId="0" applyNumberFormat="1" applyFont="1" applyFill="1" applyBorder="1" applyAlignment="1">
      <alignment horizontal="center" wrapText="1"/>
    </xf>
    <xf numFmtId="9" fontId="3" fillId="4" borderId="8" xfId="0" applyNumberFormat="1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vertical="center" wrapText="1"/>
    </xf>
    <xf numFmtId="1" fontId="3" fillId="4" borderId="23" xfId="0" applyNumberFormat="1" applyFont="1" applyFill="1" applyBorder="1" applyAlignment="1">
      <alignment horizontal="center"/>
    </xf>
    <xf numFmtId="1" fontId="3" fillId="4" borderId="22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3" fillId="4" borderId="24" xfId="0" applyNumberFormat="1" applyFont="1" applyFill="1" applyBorder="1" applyAlignment="1">
      <alignment horizontal="center"/>
    </xf>
    <xf numFmtId="1" fontId="3" fillId="4" borderId="17" xfId="0" applyNumberFormat="1" applyFont="1" applyFill="1" applyBorder="1" applyAlignment="1">
      <alignment horizontal="center"/>
    </xf>
    <xf numFmtId="1" fontId="6" fillId="4" borderId="18" xfId="0" applyNumberFormat="1" applyFont="1" applyFill="1" applyBorder="1" applyAlignment="1">
      <alignment horizontal="center"/>
    </xf>
    <xf numFmtId="1" fontId="7" fillId="4" borderId="18" xfId="0" applyNumberFormat="1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/>
    </xf>
    <xf numFmtId="1" fontId="5" fillId="4" borderId="13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/>
    </xf>
    <xf numFmtId="1" fontId="2" fillId="3" borderId="12" xfId="0" applyNumberFormat="1" applyFont="1" applyFill="1" applyBorder="1" applyAlignment="1">
      <alignment horizontal="center"/>
    </xf>
    <xf numFmtId="1" fontId="8" fillId="3" borderId="9" xfId="0" applyNumberFormat="1" applyFont="1" applyFill="1" applyBorder="1" applyAlignment="1">
      <alignment horizontal="center"/>
    </xf>
    <xf numFmtId="1" fontId="8" fillId="4" borderId="9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 wrapText="1"/>
    </xf>
    <xf numFmtId="1" fontId="9" fillId="4" borderId="28" xfId="0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1" fontId="9" fillId="3" borderId="28" xfId="0" applyNumberFormat="1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1" fontId="9" fillId="3" borderId="29" xfId="0" applyNumberFormat="1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1" fontId="9" fillId="4" borderId="29" xfId="0" applyNumberFormat="1" applyFont="1" applyFill="1" applyBorder="1" applyAlignment="1">
      <alignment horizontal="center"/>
    </xf>
    <xf numFmtId="1" fontId="5" fillId="3" borderId="13" xfId="0" applyNumberFormat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1" fontId="5" fillId="6" borderId="9" xfId="0" applyNumberFormat="1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5" borderId="20" xfId="0" applyFont="1" applyFill="1" applyBorder="1" applyAlignment="1">
      <alignment horizontal="center" vertical="center" wrapText="1"/>
    </xf>
    <xf numFmtId="2" fontId="2" fillId="5" borderId="11" xfId="0" applyNumberFormat="1" applyFont="1" applyFill="1" applyBorder="1" applyAlignment="1">
      <alignment horizontal="center"/>
    </xf>
    <xf numFmtId="2" fontId="2" fillId="5" borderId="25" xfId="0" applyNumberFormat="1" applyFont="1" applyFill="1" applyBorder="1" applyAlignment="1">
      <alignment horizontal="center"/>
    </xf>
    <xf numFmtId="2" fontId="5" fillId="5" borderId="13" xfId="0" applyNumberFormat="1" applyFont="1" applyFill="1" applyBorder="1" applyAlignment="1">
      <alignment horizontal="center"/>
    </xf>
    <xf numFmtId="9" fontId="2" fillId="0" borderId="0" xfId="1" applyFont="1"/>
    <xf numFmtId="2" fontId="2" fillId="0" borderId="0" xfId="0" applyNumberFormat="1" applyFont="1" applyFill="1" applyAlignment="1">
      <alignment horizontal="center"/>
    </xf>
    <xf numFmtId="2" fontId="2" fillId="0" borderId="0" xfId="0" applyNumberFormat="1" applyFont="1"/>
    <xf numFmtId="1" fontId="3" fillId="0" borderId="0" xfId="0" applyNumberFormat="1" applyFont="1" applyFill="1" applyAlignment="1">
      <alignment horizontal="center"/>
    </xf>
    <xf numFmtId="0" fontId="3" fillId="5" borderId="9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2" fontId="2" fillId="5" borderId="33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vertical="center" wrapText="1"/>
    </xf>
    <xf numFmtId="2" fontId="2" fillId="5" borderId="34" xfId="0" applyNumberFormat="1" applyFont="1" applyFill="1" applyBorder="1" applyAlignment="1">
      <alignment horizontal="center"/>
    </xf>
    <xf numFmtId="0" fontId="1" fillId="5" borderId="36" xfId="0" applyFont="1" applyFill="1" applyBorder="1" applyAlignment="1">
      <alignment vertical="center" wrapText="1"/>
    </xf>
    <xf numFmtId="2" fontId="2" fillId="5" borderId="37" xfId="0" applyNumberFormat="1" applyFont="1" applyFill="1" applyBorder="1" applyAlignment="1">
      <alignment horizontal="center"/>
    </xf>
    <xf numFmtId="1" fontId="3" fillId="5" borderId="28" xfId="0" applyNumberFormat="1" applyFont="1" applyFill="1" applyBorder="1" applyAlignment="1">
      <alignment horizontal="center"/>
    </xf>
    <xf numFmtId="1" fontId="3" fillId="5" borderId="30" xfId="0" applyNumberFormat="1" applyFont="1" applyFill="1" applyBorder="1" applyAlignment="1">
      <alignment horizontal="center"/>
    </xf>
    <xf numFmtId="2" fontId="2" fillId="5" borderId="23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5" borderId="35" xfId="0" applyFont="1" applyFill="1" applyBorder="1" applyAlignment="1">
      <alignment horizontal="center"/>
    </xf>
    <xf numFmtId="1" fontId="3" fillId="5" borderId="29" xfId="0" applyNumberFormat="1" applyFont="1" applyFill="1" applyBorder="1" applyAlignment="1">
      <alignment horizontal="center"/>
    </xf>
    <xf numFmtId="2" fontId="2" fillId="5" borderId="0" xfId="0" applyNumberFormat="1" applyFont="1" applyFill="1" applyBorder="1" applyAlignment="1">
      <alignment horizontal="center"/>
    </xf>
    <xf numFmtId="1" fontId="3" fillId="5" borderId="38" xfId="0" applyNumberFormat="1" applyFont="1" applyFill="1" applyBorder="1" applyAlignment="1">
      <alignment horizontal="center"/>
    </xf>
    <xf numFmtId="1" fontId="3" fillId="6" borderId="13" xfId="0" applyNumberFormat="1" applyFont="1" applyFill="1" applyBorder="1" applyAlignment="1">
      <alignment horizontal="center"/>
    </xf>
    <xf numFmtId="2" fontId="5" fillId="6" borderId="32" xfId="0" applyNumberFormat="1" applyFont="1" applyFill="1" applyBorder="1" applyAlignment="1">
      <alignment horizontal="center"/>
    </xf>
    <xf numFmtId="1" fontId="3" fillId="6" borderId="9" xfId="0" applyNumberFormat="1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2"/>
  <sheetViews>
    <sheetView zoomScaleNormal="100" workbookViewId="0">
      <selection activeCell="S11" sqref="S11"/>
    </sheetView>
  </sheetViews>
  <sheetFormatPr defaultColWidth="8.85546875" defaultRowHeight="15" x14ac:dyDescent="0.25"/>
  <cols>
    <col min="1" max="1" width="4.28515625" style="39" customWidth="1"/>
    <col min="2" max="2" width="31.85546875" style="39" customWidth="1"/>
    <col min="3" max="3" width="11.140625" style="50" hidden="1" customWidth="1"/>
    <col min="4" max="4" width="11.5703125" style="50" customWidth="1"/>
    <col min="5" max="5" width="11.5703125" style="50" hidden="1" customWidth="1"/>
    <col min="6" max="6" width="10.5703125" style="50" hidden="1" customWidth="1"/>
    <col min="7" max="8" width="10.5703125" style="50" customWidth="1"/>
    <col min="9" max="9" width="12.7109375" style="50" customWidth="1"/>
    <col min="10" max="10" width="11.140625" style="50" customWidth="1"/>
    <col min="11" max="11" width="11.85546875" style="39" hidden="1" customWidth="1"/>
    <col min="12" max="12" width="11" style="39" hidden="1" customWidth="1"/>
    <col min="13" max="13" width="8.85546875" style="39"/>
    <col min="14" max="14" width="10.28515625" style="39" customWidth="1"/>
    <col min="15" max="15" width="13.42578125" style="39" customWidth="1"/>
    <col min="16" max="16384" width="8.85546875" style="39"/>
  </cols>
  <sheetData>
    <row r="1" spans="1:15" ht="19.5" thickBot="1" x14ac:dyDescent="0.35">
      <c r="A1" s="134" t="s">
        <v>43</v>
      </c>
      <c r="B1" s="134"/>
      <c r="C1" s="134"/>
      <c r="D1" s="135"/>
      <c r="E1" s="135"/>
      <c r="F1" s="135"/>
      <c r="G1" s="135"/>
      <c r="H1" s="135"/>
      <c r="I1" s="135"/>
      <c r="J1" s="135"/>
      <c r="K1" s="135"/>
      <c r="L1" s="135"/>
    </row>
    <row r="2" spans="1:15" ht="37.9" customHeight="1" thickBot="1" x14ac:dyDescent="0.3">
      <c r="A2" s="40" t="s">
        <v>29</v>
      </c>
      <c r="B2" s="41" t="s">
        <v>30</v>
      </c>
      <c r="C2" s="62" t="s">
        <v>31</v>
      </c>
      <c r="D2" s="65" t="s">
        <v>33</v>
      </c>
      <c r="E2" s="51" t="s">
        <v>35</v>
      </c>
      <c r="F2" s="52" t="s">
        <v>32</v>
      </c>
      <c r="G2" s="52" t="s">
        <v>39</v>
      </c>
      <c r="H2" s="61" t="s">
        <v>40</v>
      </c>
      <c r="I2" s="96" t="s">
        <v>41</v>
      </c>
      <c r="J2" s="79" t="s">
        <v>37</v>
      </c>
      <c r="K2" s="68" t="s">
        <v>35</v>
      </c>
      <c r="L2" s="69" t="s">
        <v>36</v>
      </c>
      <c r="M2" s="70" t="s">
        <v>39</v>
      </c>
      <c r="N2" s="89" t="s">
        <v>40</v>
      </c>
      <c r="O2" s="92" t="s">
        <v>42</v>
      </c>
    </row>
    <row r="3" spans="1:15" ht="15" customHeight="1" x14ac:dyDescent="0.25">
      <c r="A3" s="42">
        <v>1</v>
      </c>
      <c r="B3" s="43" t="s">
        <v>28</v>
      </c>
      <c r="C3" s="44">
        <v>6.5</v>
      </c>
      <c r="D3" s="66">
        <v>60</v>
      </c>
      <c r="E3" s="53">
        <f>3*D3/100</f>
        <v>1.8</v>
      </c>
      <c r="F3" s="54">
        <v>45.1</v>
      </c>
      <c r="G3" s="85">
        <v>79</v>
      </c>
      <c r="H3" s="94">
        <v>0</v>
      </c>
      <c r="I3" s="97">
        <f>G3+H3</f>
        <v>79</v>
      </c>
      <c r="J3" s="72">
        <v>450</v>
      </c>
      <c r="K3" s="72">
        <f>3*J3/100</f>
        <v>13.5</v>
      </c>
      <c r="L3" s="73">
        <f>J3-K3</f>
        <v>436.5</v>
      </c>
      <c r="M3" s="82">
        <v>145</v>
      </c>
      <c r="N3" s="90">
        <v>0</v>
      </c>
      <c r="O3" s="93">
        <f>M3+N3</f>
        <v>145</v>
      </c>
    </row>
    <row r="4" spans="1:15" ht="15" customHeight="1" x14ac:dyDescent="0.25">
      <c r="A4" s="17">
        <v>2</v>
      </c>
      <c r="B4" s="18" t="s">
        <v>0</v>
      </c>
      <c r="C4" s="63">
        <v>20.7</v>
      </c>
      <c r="D4" s="66">
        <v>200</v>
      </c>
      <c r="E4" s="53">
        <f t="shared" ref="E4:E32" si="0">3*D4/100</f>
        <v>6</v>
      </c>
      <c r="F4" s="55">
        <v>124.7</v>
      </c>
      <c r="G4" s="85">
        <v>124</v>
      </c>
      <c r="H4" s="95">
        <v>2</v>
      </c>
      <c r="I4" s="97">
        <f t="shared" ref="I4:I31" si="1">G4+H4</f>
        <v>126</v>
      </c>
      <c r="J4" s="71">
        <v>1200</v>
      </c>
      <c r="K4" s="71">
        <f t="shared" ref="K4:K31" si="2">3*J4/100</f>
        <v>36</v>
      </c>
      <c r="L4" s="74">
        <f t="shared" ref="L4:L32" si="3">J4-K4</f>
        <v>1164</v>
      </c>
      <c r="M4" s="83">
        <v>166</v>
      </c>
      <c r="N4" s="91">
        <v>5</v>
      </c>
      <c r="O4" s="93">
        <f t="shared" ref="O4:O31" si="4">M4+N4</f>
        <v>171</v>
      </c>
    </row>
    <row r="5" spans="1:15" ht="15" customHeight="1" x14ac:dyDescent="0.25">
      <c r="A5" s="17">
        <v>3</v>
      </c>
      <c r="B5" s="18" t="s">
        <v>1</v>
      </c>
      <c r="C5" s="63">
        <v>2.2999999999999998</v>
      </c>
      <c r="D5" s="66">
        <v>20</v>
      </c>
      <c r="E5" s="53">
        <f t="shared" si="0"/>
        <v>0.6</v>
      </c>
      <c r="F5" s="55">
        <v>36.5</v>
      </c>
      <c r="G5" s="85">
        <v>6</v>
      </c>
      <c r="H5" s="95">
        <v>1</v>
      </c>
      <c r="I5" s="97">
        <f t="shared" si="1"/>
        <v>7</v>
      </c>
      <c r="J5" s="71">
        <v>350</v>
      </c>
      <c r="K5" s="71">
        <f t="shared" si="2"/>
        <v>10.5</v>
      </c>
      <c r="L5" s="74">
        <f t="shared" si="3"/>
        <v>339.5</v>
      </c>
      <c r="M5" s="83">
        <v>42</v>
      </c>
      <c r="N5" s="91">
        <v>3</v>
      </c>
      <c r="O5" s="93">
        <f t="shared" si="4"/>
        <v>45</v>
      </c>
    </row>
    <row r="6" spans="1:15" ht="15" customHeight="1" x14ac:dyDescent="0.25">
      <c r="A6" s="17">
        <v>4</v>
      </c>
      <c r="B6" s="18" t="s">
        <v>2</v>
      </c>
      <c r="C6" s="63">
        <v>6.98</v>
      </c>
      <c r="D6" s="66">
        <v>60</v>
      </c>
      <c r="E6" s="53">
        <f t="shared" si="0"/>
        <v>1.8</v>
      </c>
      <c r="F6" s="55">
        <v>89.2</v>
      </c>
      <c r="G6" s="85">
        <v>60</v>
      </c>
      <c r="H6" s="95">
        <v>8</v>
      </c>
      <c r="I6" s="97">
        <f t="shared" si="1"/>
        <v>68</v>
      </c>
      <c r="J6" s="71">
        <v>800</v>
      </c>
      <c r="K6" s="71">
        <f t="shared" si="2"/>
        <v>24</v>
      </c>
      <c r="L6" s="74">
        <f t="shared" si="3"/>
        <v>776</v>
      </c>
      <c r="M6" s="83">
        <v>445</v>
      </c>
      <c r="N6" s="91">
        <v>40</v>
      </c>
      <c r="O6" s="93">
        <f t="shared" si="4"/>
        <v>485</v>
      </c>
    </row>
    <row r="7" spans="1:15" ht="15" customHeight="1" x14ac:dyDescent="0.25">
      <c r="A7" s="17">
        <v>5</v>
      </c>
      <c r="B7" s="18" t="s">
        <v>3</v>
      </c>
      <c r="C7" s="63">
        <v>5</v>
      </c>
      <c r="D7" s="66">
        <f>C7*10</f>
        <v>50</v>
      </c>
      <c r="E7" s="53">
        <f t="shared" si="0"/>
        <v>1.5</v>
      </c>
      <c r="F7" s="55">
        <v>65.400000000000006</v>
      </c>
      <c r="G7" s="85">
        <v>48</v>
      </c>
      <c r="H7" s="95">
        <v>11</v>
      </c>
      <c r="I7" s="97">
        <f t="shared" si="1"/>
        <v>59</v>
      </c>
      <c r="J7" s="71">
        <v>600</v>
      </c>
      <c r="K7" s="71">
        <f t="shared" si="2"/>
        <v>18</v>
      </c>
      <c r="L7" s="74">
        <f t="shared" si="3"/>
        <v>582</v>
      </c>
      <c r="M7" s="83">
        <v>473</v>
      </c>
      <c r="N7" s="91">
        <v>22</v>
      </c>
      <c r="O7" s="93">
        <f t="shared" si="4"/>
        <v>495</v>
      </c>
    </row>
    <row r="8" spans="1:15" ht="15" customHeight="1" x14ac:dyDescent="0.25">
      <c r="A8" s="17">
        <v>6</v>
      </c>
      <c r="B8" s="18" t="s">
        <v>4</v>
      </c>
      <c r="C8" s="63">
        <v>21</v>
      </c>
      <c r="D8" s="66">
        <v>200</v>
      </c>
      <c r="E8" s="53">
        <f t="shared" si="0"/>
        <v>6</v>
      </c>
      <c r="F8" s="55">
        <v>20.3</v>
      </c>
      <c r="G8" s="85">
        <v>90</v>
      </c>
      <c r="H8" s="95">
        <v>7</v>
      </c>
      <c r="I8" s="97">
        <f t="shared" si="1"/>
        <v>97</v>
      </c>
      <c r="J8" s="71">
        <v>200</v>
      </c>
      <c r="K8" s="71">
        <f t="shared" si="2"/>
        <v>6</v>
      </c>
      <c r="L8" s="74">
        <f t="shared" si="3"/>
        <v>194</v>
      </c>
      <c r="M8" s="83">
        <v>90</v>
      </c>
      <c r="N8" s="91">
        <v>9</v>
      </c>
      <c r="O8" s="93">
        <f t="shared" si="4"/>
        <v>99</v>
      </c>
    </row>
    <row r="9" spans="1:15" ht="15" customHeight="1" x14ac:dyDescent="0.25">
      <c r="A9" s="17">
        <v>7</v>
      </c>
      <c r="B9" s="18" t="s">
        <v>5</v>
      </c>
      <c r="C9" s="63">
        <v>6.3</v>
      </c>
      <c r="D9" s="66">
        <v>60</v>
      </c>
      <c r="E9" s="53">
        <f t="shared" si="0"/>
        <v>1.8</v>
      </c>
      <c r="F9" s="55">
        <v>73.7</v>
      </c>
      <c r="G9" s="85">
        <v>10</v>
      </c>
      <c r="H9" s="95">
        <v>3</v>
      </c>
      <c r="I9" s="97">
        <f t="shared" si="1"/>
        <v>13</v>
      </c>
      <c r="J9" s="71">
        <v>700</v>
      </c>
      <c r="K9" s="71">
        <f t="shared" si="2"/>
        <v>21</v>
      </c>
      <c r="L9" s="74">
        <f t="shared" si="3"/>
        <v>679</v>
      </c>
      <c r="M9" s="83">
        <v>333</v>
      </c>
      <c r="N9" s="91">
        <v>27</v>
      </c>
      <c r="O9" s="93">
        <f t="shared" si="4"/>
        <v>360</v>
      </c>
    </row>
    <row r="10" spans="1:15" ht="15" customHeight="1" x14ac:dyDescent="0.25">
      <c r="A10" s="17">
        <v>8</v>
      </c>
      <c r="B10" s="18" t="s">
        <v>6</v>
      </c>
      <c r="C10" s="63">
        <v>22.6</v>
      </c>
      <c r="D10" s="66">
        <v>200</v>
      </c>
      <c r="E10" s="53">
        <f t="shared" si="0"/>
        <v>6</v>
      </c>
      <c r="F10" s="55">
        <v>71.2</v>
      </c>
      <c r="G10" s="85">
        <v>55</v>
      </c>
      <c r="H10" s="95">
        <v>0</v>
      </c>
      <c r="I10" s="97">
        <f t="shared" si="1"/>
        <v>55</v>
      </c>
      <c r="J10" s="71">
        <v>700</v>
      </c>
      <c r="K10" s="71">
        <f t="shared" si="2"/>
        <v>21</v>
      </c>
      <c r="L10" s="74">
        <f t="shared" si="3"/>
        <v>679</v>
      </c>
      <c r="M10" s="83">
        <v>63</v>
      </c>
      <c r="N10" s="91">
        <v>0</v>
      </c>
      <c r="O10" s="93">
        <f t="shared" si="4"/>
        <v>63</v>
      </c>
    </row>
    <row r="11" spans="1:15" ht="15" customHeight="1" x14ac:dyDescent="0.25">
      <c r="A11" s="17">
        <v>9</v>
      </c>
      <c r="B11" s="18" t="s">
        <v>7</v>
      </c>
      <c r="C11" s="63">
        <v>1.3</v>
      </c>
      <c r="D11" s="66">
        <v>10</v>
      </c>
      <c r="E11" s="53">
        <f t="shared" si="0"/>
        <v>0.3</v>
      </c>
      <c r="F11" s="55">
        <v>13.5</v>
      </c>
      <c r="G11" s="85">
        <v>7</v>
      </c>
      <c r="H11" s="95">
        <v>0</v>
      </c>
      <c r="I11" s="97">
        <f t="shared" si="1"/>
        <v>7</v>
      </c>
      <c r="J11" s="71">
        <v>13</v>
      </c>
      <c r="K11" s="71">
        <f t="shared" si="2"/>
        <v>0.39</v>
      </c>
      <c r="L11" s="74">
        <f t="shared" si="3"/>
        <v>12.61</v>
      </c>
      <c r="M11" s="83">
        <v>12</v>
      </c>
      <c r="N11" s="91">
        <v>0</v>
      </c>
      <c r="O11" s="93">
        <f t="shared" si="4"/>
        <v>12</v>
      </c>
    </row>
    <row r="12" spans="1:15" ht="15" customHeight="1" x14ac:dyDescent="0.25">
      <c r="A12" s="17">
        <v>10</v>
      </c>
      <c r="B12" s="18" t="s">
        <v>8</v>
      </c>
      <c r="C12" s="63">
        <v>0</v>
      </c>
      <c r="D12" s="66">
        <f>C12*10</f>
        <v>0</v>
      </c>
      <c r="E12" s="53">
        <f t="shared" si="0"/>
        <v>0</v>
      </c>
      <c r="F12" s="55">
        <v>16.829999999999998</v>
      </c>
      <c r="G12" s="85">
        <v>0</v>
      </c>
      <c r="H12" s="95">
        <v>0</v>
      </c>
      <c r="I12" s="97">
        <f t="shared" si="1"/>
        <v>0</v>
      </c>
      <c r="J12" s="71">
        <v>160</v>
      </c>
      <c r="K12" s="71">
        <v>1</v>
      </c>
      <c r="L12" s="74">
        <f t="shared" si="3"/>
        <v>159</v>
      </c>
      <c r="M12" s="83">
        <v>30</v>
      </c>
      <c r="N12" s="91">
        <v>6</v>
      </c>
      <c r="O12" s="93">
        <f t="shared" si="4"/>
        <v>36</v>
      </c>
    </row>
    <row r="13" spans="1:15" ht="15" customHeight="1" x14ac:dyDescent="0.25">
      <c r="A13" s="17">
        <v>11</v>
      </c>
      <c r="B13" s="18" t="s">
        <v>9</v>
      </c>
      <c r="C13" s="63">
        <v>0.9</v>
      </c>
      <c r="D13" s="66">
        <v>0</v>
      </c>
      <c r="E13" s="53">
        <f t="shared" si="0"/>
        <v>0</v>
      </c>
      <c r="F13" s="55">
        <v>83</v>
      </c>
      <c r="G13" s="85">
        <v>0</v>
      </c>
      <c r="H13" s="95">
        <v>0</v>
      </c>
      <c r="I13" s="97">
        <f t="shared" si="1"/>
        <v>0</v>
      </c>
      <c r="J13" s="71">
        <v>800</v>
      </c>
      <c r="K13" s="71">
        <f t="shared" si="2"/>
        <v>24</v>
      </c>
      <c r="L13" s="74">
        <f t="shared" si="3"/>
        <v>776</v>
      </c>
      <c r="M13" s="83">
        <v>71</v>
      </c>
      <c r="N13" s="91">
        <v>3</v>
      </c>
      <c r="O13" s="93">
        <f t="shared" si="4"/>
        <v>74</v>
      </c>
    </row>
    <row r="14" spans="1:15" ht="15" customHeight="1" x14ac:dyDescent="0.25">
      <c r="A14" s="17">
        <v>12</v>
      </c>
      <c r="B14" s="18" t="s">
        <v>10</v>
      </c>
      <c r="C14" s="63">
        <v>0.5</v>
      </c>
      <c r="D14" s="66">
        <v>0</v>
      </c>
      <c r="E14" s="53">
        <f t="shared" si="0"/>
        <v>0</v>
      </c>
      <c r="F14" s="55">
        <v>21.1</v>
      </c>
      <c r="G14" s="85">
        <v>0</v>
      </c>
      <c r="H14" s="95">
        <v>0</v>
      </c>
      <c r="I14" s="97">
        <f t="shared" si="1"/>
        <v>0</v>
      </c>
      <c r="J14" s="71">
        <v>200</v>
      </c>
      <c r="K14" s="71">
        <f t="shared" si="2"/>
        <v>6</v>
      </c>
      <c r="L14" s="74">
        <f t="shared" si="3"/>
        <v>194</v>
      </c>
      <c r="M14" s="83">
        <v>126</v>
      </c>
      <c r="N14" s="91">
        <v>0</v>
      </c>
      <c r="O14" s="93">
        <f t="shared" si="4"/>
        <v>126</v>
      </c>
    </row>
    <row r="15" spans="1:15" ht="15" customHeight="1" x14ac:dyDescent="0.25">
      <c r="A15" s="17">
        <v>13</v>
      </c>
      <c r="B15" s="18" t="s">
        <v>11</v>
      </c>
      <c r="C15" s="63">
        <v>5.0999999999999996</v>
      </c>
      <c r="D15" s="66">
        <v>50</v>
      </c>
      <c r="E15" s="53">
        <f t="shared" si="0"/>
        <v>1.5</v>
      </c>
      <c r="F15" s="55">
        <v>24.3</v>
      </c>
      <c r="G15" s="85">
        <v>2</v>
      </c>
      <c r="H15" s="95">
        <v>0</v>
      </c>
      <c r="I15" s="97">
        <f t="shared" si="1"/>
        <v>2</v>
      </c>
      <c r="J15" s="71">
        <v>200</v>
      </c>
      <c r="K15" s="71">
        <f t="shared" si="2"/>
        <v>6</v>
      </c>
      <c r="L15" s="74">
        <f t="shared" si="3"/>
        <v>194</v>
      </c>
      <c r="M15" s="83">
        <v>17</v>
      </c>
      <c r="N15" s="91">
        <v>0</v>
      </c>
      <c r="O15" s="93">
        <f t="shared" si="4"/>
        <v>17</v>
      </c>
    </row>
    <row r="16" spans="1:15" ht="15" customHeight="1" x14ac:dyDescent="0.25">
      <c r="A16" s="17">
        <v>14</v>
      </c>
      <c r="B16" s="18" t="s">
        <v>12</v>
      </c>
      <c r="C16" s="63">
        <v>0</v>
      </c>
      <c r="D16" s="66">
        <f>C16*10</f>
        <v>0</v>
      </c>
      <c r="E16" s="53">
        <f t="shared" si="0"/>
        <v>0</v>
      </c>
      <c r="F16" s="55">
        <v>5</v>
      </c>
      <c r="G16" s="85">
        <v>0</v>
      </c>
      <c r="H16" s="95">
        <v>1</v>
      </c>
      <c r="I16" s="97">
        <f t="shared" si="1"/>
        <v>1</v>
      </c>
      <c r="J16" s="71">
        <f t="shared" ref="J16:J21" si="5">F16*10</f>
        <v>50</v>
      </c>
      <c r="K16" s="71">
        <f t="shared" si="2"/>
        <v>1.5</v>
      </c>
      <c r="L16" s="74">
        <f t="shared" si="3"/>
        <v>48.5</v>
      </c>
      <c r="M16" s="83">
        <v>35</v>
      </c>
      <c r="N16" s="91">
        <v>7</v>
      </c>
      <c r="O16" s="93">
        <f t="shared" si="4"/>
        <v>42</v>
      </c>
    </row>
    <row r="17" spans="1:15" ht="15" customHeight="1" x14ac:dyDescent="0.25">
      <c r="A17" s="17">
        <v>15</v>
      </c>
      <c r="B17" s="18" t="s">
        <v>13</v>
      </c>
      <c r="C17" s="63">
        <v>3.5</v>
      </c>
      <c r="D17" s="66">
        <v>30</v>
      </c>
      <c r="E17" s="53">
        <f t="shared" si="0"/>
        <v>0.9</v>
      </c>
      <c r="F17" s="55">
        <v>15.9</v>
      </c>
      <c r="G17" s="85">
        <v>0</v>
      </c>
      <c r="H17" s="95">
        <v>0</v>
      </c>
      <c r="I17" s="97">
        <f t="shared" si="1"/>
        <v>0</v>
      </c>
      <c r="J17" s="71">
        <v>150</v>
      </c>
      <c r="K17" s="71">
        <f t="shared" si="2"/>
        <v>4.5</v>
      </c>
      <c r="L17" s="74">
        <f t="shared" si="3"/>
        <v>145.5</v>
      </c>
      <c r="M17" s="83">
        <v>49</v>
      </c>
      <c r="N17" s="91">
        <v>5</v>
      </c>
      <c r="O17" s="93">
        <f t="shared" si="4"/>
        <v>54</v>
      </c>
    </row>
    <row r="18" spans="1:15" ht="15" customHeight="1" x14ac:dyDescent="0.25">
      <c r="A18" s="17">
        <v>16</v>
      </c>
      <c r="B18" s="18" t="s">
        <v>14</v>
      </c>
      <c r="C18" s="63">
        <v>0</v>
      </c>
      <c r="D18" s="66">
        <f>C18*10</f>
        <v>0</v>
      </c>
      <c r="E18" s="53">
        <f t="shared" si="0"/>
        <v>0</v>
      </c>
      <c r="F18" s="55">
        <v>5.7</v>
      </c>
      <c r="G18" s="85">
        <v>0</v>
      </c>
      <c r="H18" s="95">
        <v>0</v>
      </c>
      <c r="I18" s="97">
        <f t="shared" si="1"/>
        <v>0</v>
      </c>
      <c r="J18" s="71">
        <v>50</v>
      </c>
      <c r="K18" s="71">
        <f t="shared" si="2"/>
        <v>1.5</v>
      </c>
      <c r="L18" s="74">
        <f t="shared" si="3"/>
        <v>48.5</v>
      </c>
      <c r="M18" s="83">
        <v>8</v>
      </c>
      <c r="N18" s="91">
        <v>2</v>
      </c>
      <c r="O18" s="93">
        <f t="shared" si="4"/>
        <v>10</v>
      </c>
    </row>
    <row r="19" spans="1:15" ht="15" customHeight="1" x14ac:dyDescent="0.25">
      <c r="A19" s="17">
        <v>17</v>
      </c>
      <c r="B19" s="18" t="s">
        <v>15</v>
      </c>
      <c r="C19" s="63">
        <v>12.5</v>
      </c>
      <c r="D19" s="66">
        <v>120</v>
      </c>
      <c r="E19" s="53">
        <f t="shared" si="0"/>
        <v>3.6</v>
      </c>
      <c r="F19" s="55">
        <v>17.2</v>
      </c>
      <c r="G19" s="85">
        <v>17</v>
      </c>
      <c r="H19" s="95">
        <v>0</v>
      </c>
      <c r="I19" s="97">
        <f t="shared" si="1"/>
        <v>17</v>
      </c>
      <c r="J19" s="71">
        <v>170</v>
      </c>
      <c r="K19" s="71">
        <f t="shared" si="2"/>
        <v>5.0999999999999996</v>
      </c>
      <c r="L19" s="74">
        <f t="shared" si="3"/>
        <v>164.9</v>
      </c>
      <c r="M19" s="83">
        <v>38</v>
      </c>
      <c r="N19" s="91">
        <v>0</v>
      </c>
      <c r="O19" s="93">
        <f t="shared" si="4"/>
        <v>38</v>
      </c>
    </row>
    <row r="20" spans="1:15" ht="15" customHeight="1" x14ac:dyDescent="0.25">
      <c r="A20" s="17">
        <v>18</v>
      </c>
      <c r="B20" s="18" t="s">
        <v>16</v>
      </c>
      <c r="C20" s="63">
        <v>18.3</v>
      </c>
      <c r="D20" s="66">
        <v>150</v>
      </c>
      <c r="E20" s="53">
        <f t="shared" si="0"/>
        <v>4.5</v>
      </c>
      <c r="F20" s="55">
        <v>56.8</v>
      </c>
      <c r="G20" s="85">
        <v>44</v>
      </c>
      <c r="H20" s="95">
        <v>0</v>
      </c>
      <c r="I20" s="97">
        <f t="shared" si="1"/>
        <v>44</v>
      </c>
      <c r="J20" s="71">
        <v>500</v>
      </c>
      <c r="K20" s="71">
        <f t="shared" si="2"/>
        <v>15</v>
      </c>
      <c r="L20" s="74">
        <f t="shared" si="3"/>
        <v>485</v>
      </c>
      <c r="M20" s="83">
        <v>128</v>
      </c>
      <c r="N20" s="91">
        <v>7</v>
      </c>
      <c r="O20" s="93">
        <f t="shared" si="4"/>
        <v>135</v>
      </c>
    </row>
    <row r="21" spans="1:15" ht="15" customHeight="1" x14ac:dyDescent="0.25">
      <c r="A21" s="17">
        <v>19</v>
      </c>
      <c r="B21" s="18" t="s">
        <v>17</v>
      </c>
      <c r="C21" s="63">
        <v>2</v>
      </c>
      <c r="D21" s="66">
        <f>C21*10</f>
        <v>20</v>
      </c>
      <c r="E21" s="53">
        <f t="shared" si="0"/>
        <v>0.6</v>
      </c>
      <c r="F21" s="55">
        <v>45</v>
      </c>
      <c r="G21" s="85">
        <v>2</v>
      </c>
      <c r="H21" s="95">
        <v>0</v>
      </c>
      <c r="I21" s="97">
        <f t="shared" si="1"/>
        <v>2</v>
      </c>
      <c r="J21" s="71">
        <f t="shared" si="5"/>
        <v>450</v>
      </c>
      <c r="K21" s="71">
        <f t="shared" si="2"/>
        <v>13.5</v>
      </c>
      <c r="L21" s="74">
        <f t="shared" si="3"/>
        <v>436.5</v>
      </c>
      <c r="M21" s="83">
        <v>104</v>
      </c>
      <c r="N21" s="91">
        <v>0</v>
      </c>
      <c r="O21" s="93">
        <f t="shared" si="4"/>
        <v>104</v>
      </c>
    </row>
    <row r="22" spans="1:15" ht="15" customHeight="1" x14ac:dyDescent="0.25">
      <c r="A22" s="17">
        <v>20</v>
      </c>
      <c r="B22" s="18" t="s">
        <v>18</v>
      </c>
      <c r="C22" s="63">
        <v>3.5</v>
      </c>
      <c r="D22" s="66">
        <v>25</v>
      </c>
      <c r="E22" s="53">
        <f t="shared" si="0"/>
        <v>0.75</v>
      </c>
      <c r="F22" s="55">
        <v>16.399999999999999</v>
      </c>
      <c r="G22" s="85">
        <v>15</v>
      </c>
      <c r="H22" s="95">
        <v>0</v>
      </c>
      <c r="I22" s="97">
        <f t="shared" si="1"/>
        <v>15</v>
      </c>
      <c r="J22" s="71">
        <v>160</v>
      </c>
      <c r="K22" s="71">
        <f t="shared" si="2"/>
        <v>4.8</v>
      </c>
      <c r="L22" s="74">
        <f t="shared" si="3"/>
        <v>155.19999999999999</v>
      </c>
      <c r="M22" s="83">
        <v>178</v>
      </c>
      <c r="N22" s="91">
        <v>0</v>
      </c>
      <c r="O22" s="93">
        <f t="shared" si="4"/>
        <v>178</v>
      </c>
    </row>
    <row r="23" spans="1:15" ht="15" customHeight="1" x14ac:dyDescent="0.25">
      <c r="A23" s="17">
        <v>21</v>
      </c>
      <c r="B23" s="18" t="s">
        <v>19</v>
      </c>
      <c r="C23" s="63">
        <v>0.3</v>
      </c>
      <c r="D23" s="66">
        <v>0</v>
      </c>
      <c r="E23" s="53">
        <f t="shared" si="0"/>
        <v>0</v>
      </c>
      <c r="F23" s="55">
        <v>76.8</v>
      </c>
      <c r="G23" s="85">
        <v>0</v>
      </c>
      <c r="H23" s="95">
        <v>0</v>
      </c>
      <c r="I23" s="97">
        <f t="shared" si="1"/>
        <v>0</v>
      </c>
      <c r="J23" s="71">
        <v>750</v>
      </c>
      <c r="K23" s="71">
        <f t="shared" si="2"/>
        <v>22.5</v>
      </c>
      <c r="L23" s="74">
        <f t="shared" si="3"/>
        <v>727.5</v>
      </c>
      <c r="M23" s="83">
        <v>83</v>
      </c>
      <c r="N23" s="91">
        <v>4</v>
      </c>
      <c r="O23" s="93">
        <f t="shared" si="4"/>
        <v>87</v>
      </c>
    </row>
    <row r="24" spans="1:15" ht="15" customHeight="1" x14ac:dyDescent="0.25">
      <c r="A24" s="17">
        <v>22</v>
      </c>
      <c r="B24" s="18" t="s">
        <v>20</v>
      </c>
      <c r="C24" s="63">
        <v>55.8</v>
      </c>
      <c r="D24" s="66">
        <v>500</v>
      </c>
      <c r="E24" s="53">
        <f t="shared" si="0"/>
        <v>15</v>
      </c>
      <c r="F24" s="55">
        <v>109.3</v>
      </c>
      <c r="G24" s="85">
        <v>61</v>
      </c>
      <c r="H24" s="95">
        <v>4</v>
      </c>
      <c r="I24" s="97">
        <f t="shared" si="1"/>
        <v>65</v>
      </c>
      <c r="J24" s="71">
        <v>1000</v>
      </c>
      <c r="K24" s="71">
        <f t="shared" si="2"/>
        <v>30</v>
      </c>
      <c r="L24" s="74">
        <f t="shared" si="3"/>
        <v>970</v>
      </c>
      <c r="M24" s="83">
        <v>376</v>
      </c>
      <c r="N24" s="91">
        <v>18</v>
      </c>
      <c r="O24" s="93">
        <f t="shared" si="4"/>
        <v>394</v>
      </c>
    </row>
    <row r="25" spans="1:15" ht="15" customHeight="1" x14ac:dyDescent="0.25">
      <c r="A25" s="17">
        <v>23</v>
      </c>
      <c r="B25" s="18" t="s">
        <v>21</v>
      </c>
      <c r="C25" s="63">
        <v>2.9</v>
      </c>
      <c r="D25" s="66">
        <v>20</v>
      </c>
      <c r="E25" s="53">
        <f t="shared" si="0"/>
        <v>0.6</v>
      </c>
      <c r="F25" s="55">
        <v>2.2000000000000002</v>
      </c>
      <c r="G25" s="85">
        <v>19</v>
      </c>
      <c r="H25" s="95">
        <v>0</v>
      </c>
      <c r="I25" s="97">
        <f t="shared" si="1"/>
        <v>19</v>
      </c>
      <c r="J25" s="71">
        <v>20</v>
      </c>
      <c r="K25" s="71">
        <f t="shared" si="2"/>
        <v>0.6</v>
      </c>
      <c r="L25" s="74">
        <f t="shared" si="3"/>
        <v>19.399999999999999</v>
      </c>
      <c r="M25" s="83">
        <v>19</v>
      </c>
      <c r="N25" s="91">
        <v>2</v>
      </c>
      <c r="O25" s="93">
        <f t="shared" si="4"/>
        <v>21</v>
      </c>
    </row>
    <row r="26" spans="1:15" ht="15" customHeight="1" x14ac:dyDescent="0.25">
      <c r="A26" s="17">
        <v>24</v>
      </c>
      <c r="B26" s="18" t="s">
        <v>22</v>
      </c>
      <c r="C26" s="63">
        <v>3.5</v>
      </c>
      <c r="D26" s="66">
        <v>30</v>
      </c>
      <c r="E26" s="53">
        <f t="shared" si="0"/>
        <v>0.9</v>
      </c>
      <c r="F26" s="55">
        <v>88.6</v>
      </c>
      <c r="G26" s="85">
        <v>18</v>
      </c>
      <c r="H26" s="95">
        <v>0</v>
      </c>
      <c r="I26" s="97">
        <f t="shared" si="1"/>
        <v>18</v>
      </c>
      <c r="J26" s="71">
        <v>850</v>
      </c>
      <c r="K26" s="71">
        <f t="shared" si="2"/>
        <v>25.5</v>
      </c>
      <c r="L26" s="74">
        <f t="shared" si="3"/>
        <v>824.5</v>
      </c>
      <c r="M26" s="83">
        <v>115</v>
      </c>
      <c r="N26" s="91">
        <v>1</v>
      </c>
      <c r="O26" s="93">
        <f t="shared" si="4"/>
        <v>116</v>
      </c>
    </row>
    <row r="27" spans="1:15" ht="15" customHeight="1" x14ac:dyDescent="0.25">
      <c r="A27" s="17">
        <v>25</v>
      </c>
      <c r="B27" s="18" t="s">
        <v>23</v>
      </c>
      <c r="C27" s="63">
        <v>7.5</v>
      </c>
      <c r="D27" s="66">
        <f>C27*10</f>
        <v>75</v>
      </c>
      <c r="E27" s="53">
        <f t="shared" si="0"/>
        <v>2.25</v>
      </c>
      <c r="F27" s="55">
        <v>92.6</v>
      </c>
      <c r="G27" s="85">
        <v>49</v>
      </c>
      <c r="H27" s="95">
        <v>2</v>
      </c>
      <c r="I27" s="97">
        <f t="shared" si="1"/>
        <v>51</v>
      </c>
      <c r="J27" s="71">
        <v>900</v>
      </c>
      <c r="K27" s="71">
        <f t="shared" si="2"/>
        <v>27</v>
      </c>
      <c r="L27" s="74">
        <f t="shared" si="3"/>
        <v>873</v>
      </c>
      <c r="M27" s="83">
        <v>176</v>
      </c>
      <c r="N27" s="91">
        <v>12</v>
      </c>
      <c r="O27" s="93">
        <f t="shared" si="4"/>
        <v>188</v>
      </c>
    </row>
    <row r="28" spans="1:15" ht="15" customHeight="1" x14ac:dyDescent="0.25">
      <c r="A28" s="17">
        <v>26</v>
      </c>
      <c r="B28" s="18" t="s">
        <v>24</v>
      </c>
      <c r="C28" s="63">
        <v>0.8</v>
      </c>
      <c r="D28" s="66">
        <v>0</v>
      </c>
      <c r="E28" s="53">
        <f t="shared" si="0"/>
        <v>0</v>
      </c>
      <c r="F28" s="55">
        <v>38.799999999999997</v>
      </c>
      <c r="G28" s="85">
        <v>0</v>
      </c>
      <c r="H28" s="95">
        <v>0</v>
      </c>
      <c r="I28" s="97">
        <f t="shared" si="1"/>
        <v>0</v>
      </c>
      <c r="J28" s="71">
        <v>350</v>
      </c>
      <c r="K28" s="71">
        <f t="shared" si="2"/>
        <v>10.5</v>
      </c>
      <c r="L28" s="74">
        <f t="shared" si="3"/>
        <v>339.5</v>
      </c>
      <c r="M28" s="83">
        <v>36</v>
      </c>
      <c r="N28" s="91">
        <v>1</v>
      </c>
      <c r="O28" s="93">
        <f t="shared" si="4"/>
        <v>37</v>
      </c>
    </row>
    <row r="29" spans="1:15" ht="15" customHeight="1" x14ac:dyDescent="0.25">
      <c r="A29" s="17">
        <v>27</v>
      </c>
      <c r="B29" s="18" t="s">
        <v>25</v>
      </c>
      <c r="C29" s="63">
        <v>2</v>
      </c>
      <c r="D29" s="66">
        <v>15</v>
      </c>
      <c r="E29" s="53">
        <f t="shared" si="0"/>
        <v>0.45</v>
      </c>
      <c r="F29" s="55">
        <v>70.8</v>
      </c>
      <c r="G29" s="85">
        <v>16</v>
      </c>
      <c r="H29" s="95">
        <v>0</v>
      </c>
      <c r="I29" s="97">
        <f t="shared" si="1"/>
        <v>16</v>
      </c>
      <c r="J29" s="71">
        <v>650</v>
      </c>
      <c r="K29" s="71">
        <f t="shared" si="2"/>
        <v>19.5</v>
      </c>
      <c r="L29" s="74">
        <f t="shared" si="3"/>
        <v>630.5</v>
      </c>
      <c r="M29" s="83">
        <v>299</v>
      </c>
      <c r="N29" s="91">
        <v>0</v>
      </c>
      <c r="O29" s="93">
        <f t="shared" si="4"/>
        <v>299</v>
      </c>
    </row>
    <row r="30" spans="1:15" ht="15" customHeight="1" x14ac:dyDescent="0.25">
      <c r="A30" s="17">
        <v>28</v>
      </c>
      <c r="B30" s="18" t="s">
        <v>26</v>
      </c>
      <c r="C30" s="63">
        <v>2.6</v>
      </c>
      <c r="D30" s="66">
        <v>20</v>
      </c>
      <c r="E30" s="53">
        <f t="shared" si="0"/>
        <v>0.6</v>
      </c>
      <c r="F30" s="55">
        <v>54.5</v>
      </c>
      <c r="G30" s="85">
        <v>0</v>
      </c>
      <c r="H30" s="95">
        <v>0</v>
      </c>
      <c r="I30" s="97">
        <f t="shared" si="1"/>
        <v>0</v>
      </c>
      <c r="J30" s="71">
        <v>500</v>
      </c>
      <c r="K30" s="71">
        <f t="shared" si="2"/>
        <v>15</v>
      </c>
      <c r="L30" s="74">
        <f t="shared" si="3"/>
        <v>485</v>
      </c>
      <c r="M30" s="83">
        <v>47</v>
      </c>
      <c r="N30" s="91">
        <v>0</v>
      </c>
      <c r="O30" s="93">
        <f t="shared" si="4"/>
        <v>47</v>
      </c>
    </row>
    <row r="31" spans="1:15" ht="15" customHeight="1" thickBot="1" x14ac:dyDescent="0.3">
      <c r="A31" s="45">
        <v>29</v>
      </c>
      <c r="B31" s="46" t="s">
        <v>27</v>
      </c>
      <c r="C31" s="64">
        <v>1.7</v>
      </c>
      <c r="D31" s="67">
        <v>15</v>
      </c>
      <c r="E31" s="56">
        <f t="shared" si="0"/>
        <v>0.45</v>
      </c>
      <c r="F31" s="57">
        <v>95.4</v>
      </c>
      <c r="G31" s="86">
        <v>8</v>
      </c>
      <c r="H31" s="98">
        <v>0</v>
      </c>
      <c r="I31" s="99">
        <f t="shared" si="1"/>
        <v>8</v>
      </c>
      <c r="J31" s="75">
        <v>950</v>
      </c>
      <c r="K31" s="75">
        <f t="shared" si="2"/>
        <v>28.5</v>
      </c>
      <c r="L31" s="76">
        <f t="shared" si="3"/>
        <v>921.5</v>
      </c>
      <c r="M31" s="84">
        <v>286</v>
      </c>
      <c r="N31" s="100">
        <v>21</v>
      </c>
      <c r="O31" s="101">
        <f t="shared" si="4"/>
        <v>307</v>
      </c>
    </row>
    <row r="32" spans="1:15" ht="19.5" thickBot="1" x14ac:dyDescent="0.35">
      <c r="A32" s="47"/>
      <c r="B32" s="48" t="s">
        <v>34</v>
      </c>
      <c r="C32" s="49">
        <f>SUM(C3:C31)</f>
        <v>216.07999999999998</v>
      </c>
      <c r="D32" s="58">
        <f>SUM(D3:D31)</f>
        <v>1930</v>
      </c>
      <c r="E32" s="59">
        <f t="shared" si="0"/>
        <v>57.9</v>
      </c>
      <c r="F32" s="60">
        <f>SUM(F3:F31)</f>
        <v>1475.83</v>
      </c>
      <c r="G32" s="58">
        <f t="shared" ref="G32:H32" si="6">SUM(G3:G31)</f>
        <v>730</v>
      </c>
      <c r="H32" s="102">
        <f t="shared" si="6"/>
        <v>39</v>
      </c>
      <c r="I32" s="87">
        <f>SUM(I3:I31)</f>
        <v>769</v>
      </c>
      <c r="J32" s="80">
        <f>SUM(J3:J31)</f>
        <v>13873</v>
      </c>
      <c r="K32" s="77">
        <f>3*J32/100</f>
        <v>416.19</v>
      </c>
      <c r="L32" s="78">
        <f t="shared" si="3"/>
        <v>13456.81</v>
      </c>
      <c r="M32" s="81">
        <f>SUM(M3:M31)</f>
        <v>3990</v>
      </c>
      <c r="N32" s="81">
        <f>SUM(N3:N31)</f>
        <v>195</v>
      </c>
      <c r="O32" s="88">
        <f>M32+N32</f>
        <v>4185</v>
      </c>
    </row>
  </sheetData>
  <mergeCells count="1">
    <mergeCell ref="A1:L1"/>
  </mergeCells>
  <pageMargins left="0.7" right="0.7" top="0.75" bottom="0.75" header="0.3" footer="0.3"/>
  <pageSetup paperSize="9" scale="9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N19" sqref="N19"/>
    </sheetView>
  </sheetViews>
  <sheetFormatPr defaultColWidth="8.85546875" defaultRowHeight="15" x14ac:dyDescent="0.25"/>
  <cols>
    <col min="1" max="1" width="4.28515625" style="2" customWidth="1"/>
    <col min="2" max="2" width="31.85546875" style="2" customWidth="1"/>
    <col min="3" max="3" width="11.140625" style="10" hidden="1" customWidth="1"/>
    <col min="4" max="4" width="11.5703125" style="10" hidden="1" customWidth="1"/>
    <col min="5" max="5" width="15.7109375" style="10" customWidth="1"/>
    <col min="6" max="6" width="10.7109375" style="10" hidden="1" customWidth="1"/>
    <col min="7" max="7" width="10.5703125" style="10" hidden="1" customWidth="1"/>
    <col min="8" max="8" width="11.140625" style="10" hidden="1" customWidth="1"/>
    <col min="9" max="9" width="11" style="2" hidden="1" customWidth="1"/>
    <col min="10" max="16384" width="8.85546875" style="2"/>
  </cols>
  <sheetData>
    <row r="1" spans="1:9" ht="19.5" thickBot="1" x14ac:dyDescent="0.35">
      <c r="A1" s="136" t="s">
        <v>38</v>
      </c>
      <c r="B1" s="136"/>
      <c r="C1" s="136"/>
      <c r="D1" s="136"/>
      <c r="E1" s="136"/>
      <c r="F1" s="136"/>
      <c r="G1" s="136"/>
      <c r="H1" s="136"/>
      <c r="I1" s="136"/>
    </row>
    <row r="2" spans="1:9" ht="29.45" customHeight="1" thickBot="1" x14ac:dyDescent="0.3">
      <c r="A2" s="14" t="s">
        <v>29</v>
      </c>
      <c r="B2" s="15" t="s">
        <v>30</v>
      </c>
      <c r="C2" s="7" t="s">
        <v>31</v>
      </c>
      <c r="D2" s="6" t="s">
        <v>33</v>
      </c>
      <c r="E2" s="16" t="s">
        <v>35</v>
      </c>
      <c r="F2" s="35" t="s">
        <v>36</v>
      </c>
      <c r="G2" s="7" t="s">
        <v>32</v>
      </c>
      <c r="H2" s="28" t="s">
        <v>37</v>
      </c>
      <c r="I2" s="30" t="s">
        <v>36</v>
      </c>
    </row>
    <row r="3" spans="1:9" ht="15" customHeight="1" x14ac:dyDescent="0.25">
      <c r="A3" s="4">
        <v>1</v>
      </c>
      <c r="B3" s="3" t="s">
        <v>28</v>
      </c>
      <c r="C3" s="8">
        <v>6.5</v>
      </c>
      <c r="D3" s="22">
        <v>60</v>
      </c>
      <c r="E3" s="22">
        <f>3*D3/100</f>
        <v>1.8</v>
      </c>
      <c r="F3" s="36">
        <f>D3-E3</f>
        <v>58.2</v>
      </c>
      <c r="G3" s="8">
        <v>45.1</v>
      </c>
      <c r="H3" s="25">
        <v>450</v>
      </c>
      <c r="I3" s="31" t="e">
        <f>H3-#REF!</f>
        <v>#REF!</v>
      </c>
    </row>
    <row r="4" spans="1:9" ht="15" customHeight="1" x14ac:dyDescent="0.25">
      <c r="A4" s="5">
        <v>2</v>
      </c>
      <c r="B4" s="1" t="s">
        <v>0</v>
      </c>
      <c r="C4" s="9">
        <v>20.7</v>
      </c>
      <c r="D4" s="22">
        <v>200</v>
      </c>
      <c r="E4" s="22">
        <f t="shared" ref="E4:E32" si="0">3*D4/100</f>
        <v>6</v>
      </c>
      <c r="F4" s="36">
        <f t="shared" ref="F4:F32" si="1">D4-E4</f>
        <v>194</v>
      </c>
      <c r="G4" s="9">
        <v>124.7</v>
      </c>
      <c r="H4" s="25">
        <v>1200</v>
      </c>
      <c r="I4" s="32" t="e">
        <f>H4-#REF!</f>
        <v>#REF!</v>
      </c>
    </row>
    <row r="5" spans="1:9" ht="15" customHeight="1" x14ac:dyDescent="0.25">
      <c r="A5" s="5">
        <v>3</v>
      </c>
      <c r="B5" s="1" t="s">
        <v>1</v>
      </c>
      <c r="C5" s="9">
        <v>2.2999999999999998</v>
      </c>
      <c r="D5" s="22">
        <v>20</v>
      </c>
      <c r="E5" s="22">
        <f t="shared" si="0"/>
        <v>0.6</v>
      </c>
      <c r="F5" s="36">
        <f t="shared" si="1"/>
        <v>19.399999999999999</v>
      </c>
      <c r="G5" s="9">
        <v>36.5</v>
      </c>
      <c r="H5" s="25">
        <v>350</v>
      </c>
      <c r="I5" s="32" t="e">
        <f>H5-#REF!</f>
        <v>#REF!</v>
      </c>
    </row>
    <row r="6" spans="1:9" ht="15" customHeight="1" x14ac:dyDescent="0.25">
      <c r="A6" s="5">
        <v>4</v>
      </c>
      <c r="B6" s="1" t="s">
        <v>2</v>
      </c>
      <c r="C6" s="9">
        <v>6.98</v>
      </c>
      <c r="D6" s="22">
        <v>60</v>
      </c>
      <c r="E6" s="22">
        <f t="shared" si="0"/>
        <v>1.8</v>
      </c>
      <c r="F6" s="36">
        <f t="shared" si="1"/>
        <v>58.2</v>
      </c>
      <c r="G6" s="9">
        <v>89.2</v>
      </c>
      <c r="H6" s="25">
        <v>800</v>
      </c>
      <c r="I6" s="32" t="e">
        <f>H6-#REF!</f>
        <v>#REF!</v>
      </c>
    </row>
    <row r="7" spans="1:9" ht="15" customHeight="1" x14ac:dyDescent="0.25">
      <c r="A7" s="5">
        <v>5</v>
      </c>
      <c r="B7" s="1" t="s">
        <v>3</v>
      </c>
      <c r="C7" s="9">
        <v>5</v>
      </c>
      <c r="D7" s="22">
        <f t="shared" ref="D7:D27" si="2">C7*10</f>
        <v>50</v>
      </c>
      <c r="E7" s="22">
        <f t="shared" si="0"/>
        <v>1.5</v>
      </c>
      <c r="F7" s="36">
        <f t="shared" si="1"/>
        <v>48.5</v>
      </c>
      <c r="G7" s="9">
        <v>65.400000000000006</v>
      </c>
      <c r="H7" s="25">
        <v>600</v>
      </c>
      <c r="I7" s="32" t="e">
        <f>H7-#REF!</f>
        <v>#REF!</v>
      </c>
    </row>
    <row r="8" spans="1:9" ht="15" customHeight="1" x14ac:dyDescent="0.25">
      <c r="A8" s="5">
        <v>6</v>
      </c>
      <c r="B8" s="1" t="s">
        <v>4</v>
      </c>
      <c r="C8" s="9">
        <v>21</v>
      </c>
      <c r="D8" s="22">
        <v>200</v>
      </c>
      <c r="E8" s="22">
        <f t="shared" si="0"/>
        <v>6</v>
      </c>
      <c r="F8" s="36">
        <f t="shared" si="1"/>
        <v>194</v>
      </c>
      <c r="G8" s="9">
        <v>20.3</v>
      </c>
      <c r="H8" s="25">
        <v>200</v>
      </c>
      <c r="I8" s="32" t="e">
        <f>H8-#REF!</f>
        <v>#REF!</v>
      </c>
    </row>
    <row r="9" spans="1:9" ht="15" customHeight="1" x14ac:dyDescent="0.25">
      <c r="A9" s="5">
        <v>7</v>
      </c>
      <c r="B9" s="1" t="s">
        <v>5</v>
      </c>
      <c r="C9" s="9">
        <v>6.3</v>
      </c>
      <c r="D9" s="22">
        <v>60</v>
      </c>
      <c r="E9" s="22">
        <f t="shared" si="0"/>
        <v>1.8</v>
      </c>
      <c r="F9" s="36">
        <f t="shared" si="1"/>
        <v>58.2</v>
      </c>
      <c r="G9" s="9">
        <v>73.7</v>
      </c>
      <c r="H9" s="25">
        <v>700</v>
      </c>
      <c r="I9" s="32" t="e">
        <f>H9-#REF!</f>
        <v>#REF!</v>
      </c>
    </row>
    <row r="10" spans="1:9" ht="15" customHeight="1" x14ac:dyDescent="0.25">
      <c r="A10" s="5">
        <v>8</v>
      </c>
      <c r="B10" s="1" t="s">
        <v>6</v>
      </c>
      <c r="C10" s="9">
        <v>22.6</v>
      </c>
      <c r="D10" s="22">
        <v>200</v>
      </c>
      <c r="E10" s="22">
        <f t="shared" si="0"/>
        <v>6</v>
      </c>
      <c r="F10" s="36">
        <f t="shared" si="1"/>
        <v>194</v>
      </c>
      <c r="G10" s="9">
        <v>71.2</v>
      </c>
      <c r="H10" s="25">
        <v>700</v>
      </c>
      <c r="I10" s="32" t="e">
        <f>H10-#REF!</f>
        <v>#REF!</v>
      </c>
    </row>
    <row r="11" spans="1:9" ht="15" customHeight="1" x14ac:dyDescent="0.25">
      <c r="A11" s="5">
        <v>9</v>
      </c>
      <c r="B11" s="1" t="s">
        <v>7</v>
      </c>
      <c r="C11" s="9">
        <v>1.3</v>
      </c>
      <c r="D11" s="22">
        <v>10</v>
      </c>
      <c r="E11" s="22">
        <f t="shared" si="0"/>
        <v>0.3</v>
      </c>
      <c r="F11" s="36">
        <f t="shared" si="1"/>
        <v>9.6999999999999993</v>
      </c>
      <c r="G11" s="9">
        <v>13.5</v>
      </c>
      <c r="H11" s="25">
        <v>13</v>
      </c>
      <c r="I11" s="32" t="e">
        <f>H11-#REF!</f>
        <v>#REF!</v>
      </c>
    </row>
    <row r="12" spans="1:9" ht="15" customHeight="1" x14ac:dyDescent="0.25">
      <c r="A12" s="17">
        <v>10</v>
      </c>
      <c r="B12" s="18" t="s">
        <v>8</v>
      </c>
      <c r="C12" s="9">
        <v>0</v>
      </c>
      <c r="D12" s="22">
        <f t="shared" si="2"/>
        <v>0</v>
      </c>
      <c r="E12" s="22">
        <f t="shared" si="0"/>
        <v>0</v>
      </c>
      <c r="F12" s="36">
        <f t="shared" si="1"/>
        <v>0</v>
      </c>
      <c r="G12" s="9">
        <v>16.829999999999998</v>
      </c>
      <c r="H12" s="25">
        <v>160</v>
      </c>
      <c r="I12" s="32" t="e">
        <f>H12-#REF!</f>
        <v>#REF!</v>
      </c>
    </row>
    <row r="13" spans="1:9" ht="15" customHeight="1" x14ac:dyDescent="0.25">
      <c r="A13" s="5">
        <v>11</v>
      </c>
      <c r="B13" s="1" t="s">
        <v>9</v>
      </c>
      <c r="C13" s="9">
        <v>0.9</v>
      </c>
      <c r="D13" s="22">
        <v>0</v>
      </c>
      <c r="E13" s="22">
        <f t="shared" si="0"/>
        <v>0</v>
      </c>
      <c r="F13" s="36">
        <f t="shared" si="1"/>
        <v>0</v>
      </c>
      <c r="G13" s="9">
        <v>83</v>
      </c>
      <c r="H13" s="25">
        <v>800</v>
      </c>
      <c r="I13" s="32" t="e">
        <f>H13-#REF!</f>
        <v>#REF!</v>
      </c>
    </row>
    <row r="14" spans="1:9" ht="15" customHeight="1" x14ac:dyDescent="0.25">
      <c r="A14" s="5">
        <v>12</v>
      </c>
      <c r="B14" s="1" t="s">
        <v>10</v>
      </c>
      <c r="C14" s="9">
        <v>0.5</v>
      </c>
      <c r="D14" s="22">
        <v>0</v>
      </c>
      <c r="E14" s="22">
        <f t="shared" si="0"/>
        <v>0</v>
      </c>
      <c r="F14" s="36">
        <f t="shared" si="1"/>
        <v>0</v>
      </c>
      <c r="G14" s="9">
        <v>21.1</v>
      </c>
      <c r="H14" s="25">
        <v>200</v>
      </c>
      <c r="I14" s="32" t="e">
        <f>H14-#REF!</f>
        <v>#REF!</v>
      </c>
    </row>
    <row r="15" spans="1:9" ht="15" customHeight="1" x14ac:dyDescent="0.25">
      <c r="A15" s="5">
        <v>13</v>
      </c>
      <c r="B15" s="1" t="s">
        <v>11</v>
      </c>
      <c r="C15" s="9">
        <v>5.0999999999999996</v>
      </c>
      <c r="D15" s="22">
        <v>50</v>
      </c>
      <c r="E15" s="22">
        <f t="shared" si="0"/>
        <v>1.5</v>
      </c>
      <c r="F15" s="36">
        <f t="shared" si="1"/>
        <v>48.5</v>
      </c>
      <c r="G15" s="9">
        <v>24.3</v>
      </c>
      <c r="H15" s="25">
        <v>200</v>
      </c>
      <c r="I15" s="32" t="e">
        <f>H15-#REF!</f>
        <v>#REF!</v>
      </c>
    </row>
    <row r="16" spans="1:9" ht="15" customHeight="1" x14ac:dyDescent="0.25">
      <c r="A16" s="5">
        <v>14</v>
      </c>
      <c r="B16" s="1" t="s">
        <v>12</v>
      </c>
      <c r="C16" s="9">
        <v>0</v>
      </c>
      <c r="D16" s="22">
        <f t="shared" si="2"/>
        <v>0</v>
      </c>
      <c r="E16" s="22">
        <f t="shared" si="0"/>
        <v>0</v>
      </c>
      <c r="F16" s="36">
        <f t="shared" si="1"/>
        <v>0</v>
      </c>
      <c r="G16" s="9">
        <v>5</v>
      </c>
      <c r="H16" s="25">
        <f t="shared" ref="H16:H21" si="3">G16*10</f>
        <v>50</v>
      </c>
      <c r="I16" s="32" t="e">
        <f>H16-#REF!</f>
        <v>#REF!</v>
      </c>
    </row>
    <row r="17" spans="1:9" ht="15" customHeight="1" x14ac:dyDescent="0.25">
      <c r="A17" s="5">
        <v>15</v>
      </c>
      <c r="B17" s="1" t="s">
        <v>13</v>
      </c>
      <c r="C17" s="9">
        <v>3.5</v>
      </c>
      <c r="D17" s="22">
        <v>30</v>
      </c>
      <c r="E17" s="22">
        <f t="shared" si="0"/>
        <v>0.9</v>
      </c>
      <c r="F17" s="36">
        <f t="shared" si="1"/>
        <v>29.1</v>
      </c>
      <c r="G17" s="9">
        <v>15.9</v>
      </c>
      <c r="H17" s="25">
        <v>150</v>
      </c>
      <c r="I17" s="32" t="e">
        <f>H17-#REF!</f>
        <v>#REF!</v>
      </c>
    </row>
    <row r="18" spans="1:9" ht="15" customHeight="1" x14ac:dyDescent="0.25">
      <c r="A18" s="5">
        <v>16</v>
      </c>
      <c r="B18" s="1" t="s">
        <v>14</v>
      </c>
      <c r="C18" s="9">
        <v>0</v>
      </c>
      <c r="D18" s="22">
        <f t="shared" si="2"/>
        <v>0</v>
      </c>
      <c r="E18" s="22">
        <f t="shared" si="0"/>
        <v>0</v>
      </c>
      <c r="F18" s="36">
        <f t="shared" si="1"/>
        <v>0</v>
      </c>
      <c r="G18" s="9">
        <v>5.7</v>
      </c>
      <c r="H18" s="25">
        <v>50</v>
      </c>
      <c r="I18" s="32" t="e">
        <f>H18-#REF!</f>
        <v>#REF!</v>
      </c>
    </row>
    <row r="19" spans="1:9" ht="15" customHeight="1" x14ac:dyDescent="0.25">
      <c r="A19" s="5">
        <v>17</v>
      </c>
      <c r="B19" s="1" t="s">
        <v>15</v>
      </c>
      <c r="C19" s="9">
        <v>12.5</v>
      </c>
      <c r="D19" s="22">
        <v>120</v>
      </c>
      <c r="E19" s="22">
        <f t="shared" si="0"/>
        <v>3.6</v>
      </c>
      <c r="F19" s="36">
        <f t="shared" si="1"/>
        <v>116.4</v>
      </c>
      <c r="G19" s="9">
        <v>17.2</v>
      </c>
      <c r="H19" s="25">
        <v>170</v>
      </c>
      <c r="I19" s="32" t="e">
        <f>H19-#REF!</f>
        <v>#REF!</v>
      </c>
    </row>
    <row r="20" spans="1:9" ht="15" customHeight="1" x14ac:dyDescent="0.25">
      <c r="A20" s="5">
        <v>18</v>
      </c>
      <c r="B20" s="1" t="s">
        <v>16</v>
      </c>
      <c r="C20" s="9">
        <v>18.3</v>
      </c>
      <c r="D20" s="22">
        <v>150</v>
      </c>
      <c r="E20" s="22">
        <f t="shared" si="0"/>
        <v>4.5</v>
      </c>
      <c r="F20" s="36">
        <f t="shared" si="1"/>
        <v>145.5</v>
      </c>
      <c r="G20" s="9">
        <v>56.8</v>
      </c>
      <c r="H20" s="25">
        <v>500</v>
      </c>
      <c r="I20" s="32" t="e">
        <f>H20-#REF!</f>
        <v>#REF!</v>
      </c>
    </row>
    <row r="21" spans="1:9" ht="15" customHeight="1" x14ac:dyDescent="0.25">
      <c r="A21" s="5">
        <v>19</v>
      </c>
      <c r="B21" s="1" t="s">
        <v>17</v>
      </c>
      <c r="C21" s="9">
        <v>2</v>
      </c>
      <c r="D21" s="22">
        <f t="shared" si="2"/>
        <v>20</v>
      </c>
      <c r="E21" s="22">
        <f t="shared" si="0"/>
        <v>0.6</v>
      </c>
      <c r="F21" s="36">
        <f t="shared" si="1"/>
        <v>19.399999999999999</v>
      </c>
      <c r="G21" s="9">
        <v>45</v>
      </c>
      <c r="H21" s="25">
        <f t="shared" si="3"/>
        <v>450</v>
      </c>
      <c r="I21" s="32" t="e">
        <f>H21-#REF!</f>
        <v>#REF!</v>
      </c>
    </row>
    <row r="22" spans="1:9" ht="15" customHeight="1" x14ac:dyDescent="0.25">
      <c r="A22" s="5">
        <v>20</v>
      </c>
      <c r="B22" s="1" t="s">
        <v>18</v>
      </c>
      <c r="C22" s="9">
        <v>3.5</v>
      </c>
      <c r="D22" s="22">
        <v>25</v>
      </c>
      <c r="E22" s="22">
        <f t="shared" si="0"/>
        <v>0.75</v>
      </c>
      <c r="F22" s="36">
        <f t="shared" si="1"/>
        <v>24.25</v>
      </c>
      <c r="G22" s="9">
        <v>16.399999999999999</v>
      </c>
      <c r="H22" s="25">
        <v>160</v>
      </c>
      <c r="I22" s="32" t="e">
        <f>H22-#REF!</f>
        <v>#REF!</v>
      </c>
    </row>
    <row r="23" spans="1:9" ht="15" customHeight="1" x14ac:dyDescent="0.25">
      <c r="A23" s="5">
        <v>21</v>
      </c>
      <c r="B23" s="1" t="s">
        <v>19</v>
      </c>
      <c r="C23" s="9">
        <v>0.3</v>
      </c>
      <c r="D23" s="22">
        <v>0</v>
      </c>
      <c r="E23" s="22">
        <f t="shared" si="0"/>
        <v>0</v>
      </c>
      <c r="F23" s="36">
        <f t="shared" si="1"/>
        <v>0</v>
      </c>
      <c r="G23" s="9">
        <v>76.8</v>
      </c>
      <c r="H23" s="25">
        <v>750</v>
      </c>
      <c r="I23" s="32" t="e">
        <f>H23-#REF!</f>
        <v>#REF!</v>
      </c>
    </row>
    <row r="24" spans="1:9" ht="15" customHeight="1" x14ac:dyDescent="0.25">
      <c r="A24" s="5">
        <v>22</v>
      </c>
      <c r="B24" s="1" t="s">
        <v>20</v>
      </c>
      <c r="C24" s="9">
        <v>55.8</v>
      </c>
      <c r="D24" s="22">
        <v>500</v>
      </c>
      <c r="E24" s="22">
        <f t="shared" si="0"/>
        <v>15</v>
      </c>
      <c r="F24" s="36">
        <f t="shared" si="1"/>
        <v>485</v>
      </c>
      <c r="G24" s="9">
        <v>109.3</v>
      </c>
      <c r="H24" s="25">
        <v>1000</v>
      </c>
      <c r="I24" s="32" t="e">
        <f>H24-#REF!</f>
        <v>#REF!</v>
      </c>
    </row>
    <row r="25" spans="1:9" ht="15" customHeight="1" x14ac:dyDescent="0.25">
      <c r="A25" s="5">
        <v>23</v>
      </c>
      <c r="B25" s="1" t="s">
        <v>21</v>
      </c>
      <c r="C25" s="9">
        <v>2.9</v>
      </c>
      <c r="D25" s="22">
        <v>20</v>
      </c>
      <c r="E25" s="22">
        <f t="shared" si="0"/>
        <v>0.6</v>
      </c>
      <c r="F25" s="36">
        <f t="shared" si="1"/>
        <v>19.399999999999999</v>
      </c>
      <c r="G25" s="9">
        <v>2.2000000000000002</v>
      </c>
      <c r="H25" s="25">
        <v>20</v>
      </c>
      <c r="I25" s="32" t="e">
        <f>H25-#REF!</f>
        <v>#REF!</v>
      </c>
    </row>
    <row r="26" spans="1:9" ht="15" customHeight="1" x14ac:dyDescent="0.25">
      <c r="A26" s="5">
        <v>24</v>
      </c>
      <c r="B26" s="1" t="s">
        <v>22</v>
      </c>
      <c r="C26" s="9">
        <v>3.5</v>
      </c>
      <c r="D26" s="22">
        <v>30</v>
      </c>
      <c r="E26" s="22">
        <f t="shared" si="0"/>
        <v>0.9</v>
      </c>
      <c r="F26" s="36">
        <f t="shared" si="1"/>
        <v>29.1</v>
      </c>
      <c r="G26" s="9">
        <v>88.6</v>
      </c>
      <c r="H26" s="25">
        <v>850</v>
      </c>
      <c r="I26" s="32" t="e">
        <f>H26-#REF!</f>
        <v>#REF!</v>
      </c>
    </row>
    <row r="27" spans="1:9" ht="15" customHeight="1" x14ac:dyDescent="0.25">
      <c r="A27" s="5">
        <v>25</v>
      </c>
      <c r="B27" s="1" t="s">
        <v>23</v>
      </c>
      <c r="C27" s="9">
        <v>7.5</v>
      </c>
      <c r="D27" s="22">
        <f t="shared" si="2"/>
        <v>75</v>
      </c>
      <c r="E27" s="22">
        <f t="shared" si="0"/>
        <v>2.25</v>
      </c>
      <c r="F27" s="36">
        <f t="shared" si="1"/>
        <v>72.75</v>
      </c>
      <c r="G27" s="9">
        <v>92.6</v>
      </c>
      <c r="H27" s="25">
        <v>900</v>
      </c>
      <c r="I27" s="32" t="e">
        <f>H27-#REF!</f>
        <v>#REF!</v>
      </c>
    </row>
    <row r="28" spans="1:9" ht="15" customHeight="1" x14ac:dyDescent="0.25">
      <c r="A28" s="5">
        <v>26</v>
      </c>
      <c r="B28" s="1" t="s">
        <v>24</v>
      </c>
      <c r="C28" s="9">
        <v>0.8</v>
      </c>
      <c r="D28" s="22">
        <v>0</v>
      </c>
      <c r="E28" s="22">
        <f t="shared" si="0"/>
        <v>0</v>
      </c>
      <c r="F28" s="36">
        <f t="shared" si="1"/>
        <v>0</v>
      </c>
      <c r="G28" s="9">
        <v>38.799999999999997</v>
      </c>
      <c r="H28" s="25">
        <v>350</v>
      </c>
      <c r="I28" s="32" t="e">
        <f>H28-#REF!</f>
        <v>#REF!</v>
      </c>
    </row>
    <row r="29" spans="1:9" ht="15" customHeight="1" x14ac:dyDescent="0.25">
      <c r="A29" s="5">
        <v>27</v>
      </c>
      <c r="B29" s="1" t="s">
        <v>25</v>
      </c>
      <c r="C29" s="9">
        <v>2</v>
      </c>
      <c r="D29" s="22">
        <v>15</v>
      </c>
      <c r="E29" s="22">
        <f t="shared" si="0"/>
        <v>0.45</v>
      </c>
      <c r="F29" s="36">
        <f t="shared" si="1"/>
        <v>14.55</v>
      </c>
      <c r="G29" s="9">
        <v>70.8</v>
      </c>
      <c r="H29" s="25">
        <v>650</v>
      </c>
      <c r="I29" s="32" t="e">
        <f>H29-#REF!</f>
        <v>#REF!</v>
      </c>
    </row>
    <row r="30" spans="1:9" ht="15" customHeight="1" x14ac:dyDescent="0.25">
      <c r="A30" s="5">
        <v>28</v>
      </c>
      <c r="B30" s="1" t="s">
        <v>26</v>
      </c>
      <c r="C30" s="9">
        <v>2.6</v>
      </c>
      <c r="D30" s="22">
        <v>20</v>
      </c>
      <c r="E30" s="22">
        <f t="shared" si="0"/>
        <v>0.6</v>
      </c>
      <c r="F30" s="36">
        <f t="shared" si="1"/>
        <v>19.399999999999999</v>
      </c>
      <c r="G30" s="9">
        <v>54.5</v>
      </c>
      <c r="H30" s="25">
        <v>500</v>
      </c>
      <c r="I30" s="32" t="e">
        <f>H30-#REF!</f>
        <v>#REF!</v>
      </c>
    </row>
    <row r="31" spans="1:9" ht="15" customHeight="1" thickBot="1" x14ac:dyDescent="0.3">
      <c r="A31" s="20">
        <v>29</v>
      </c>
      <c r="B31" s="11" t="s">
        <v>27</v>
      </c>
      <c r="C31" s="12">
        <v>1.7</v>
      </c>
      <c r="D31" s="23">
        <v>15</v>
      </c>
      <c r="E31" s="23">
        <f t="shared" si="0"/>
        <v>0.45</v>
      </c>
      <c r="F31" s="37">
        <f t="shared" si="1"/>
        <v>14.55</v>
      </c>
      <c r="G31" s="12">
        <v>95.4</v>
      </c>
      <c r="H31" s="26">
        <v>950</v>
      </c>
      <c r="I31" s="33" t="e">
        <f>H31-#REF!</f>
        <v>#REF!</v>
      </c>
    </row>
    <row r="32" spans="1:9" ht="19.5" thickBot="1" x14ac:dyDescent="0.35">
      <c r="A32" s="21"/>
      <c r="B32" s="19" t="s">
        <v>34</v>
      </c>
      <c r="C32" s="13">
        <f>SUM(C3:C31)</f>
        <v>216.07999999999998</v>
      </c>
      <c r="D32" s="24">
        <f>SUM(D3:D31)</f>
        <v>1930</v>
      </c>
      <c r="E32" s="29">
        <f t="shared" si="0"/>
        <v>57.9</v>
      </c>
      <c r="F32" s="38">
        <f t="shared" si="1"/>
        <v>1872.1</v>
      </c>
      <c r="G32" s="13">
        <f>SUM(G3:G31)</f>
        <v>1475.83</v>
      </c>
      <c r="H32" s="27">
        <f>SUM(H3:H31)</f>
        <v>13873</v>
      </c>
      <c r="I32" s="34" t="e">
        <f>H32-#REF!</f>
        <v>#REF!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zoomScaleNormal="100" workbookViewId="0">
      <selection sqref="A1:G1"/>
    </sheetView>
  </sheetViews>
  <sheetFormatPr defaultColWidth="8.85546875" defaultRowHeight="15" x14ac:dyDescent="0.25"/>
  <cols>
    <col min="1" max="1" width="4.28515625" style="2" customWidth="1"/>
    <col min="2" max="2" width="32" style="2" customWidth="1"/>
    <col min="3" max="3" width="14.85546875" style="103" hidden="1" customWidth="1"/>
    <col min="4" max="4" width="12.85546875" style="10" customWidth="1"/>
    <col min="5" max="5" width="16.140625" style="10" hidden="1" customWidth="1"/>
    <col min="6" max="6" width="13.5703125" style="10" customWidth="1"/>
    <col min="7" max="7" width="10" style="105" customWidth="1"/>
    <col min="8" max="8" width="10.28515625" style="2" customWidth="1"/>
    <col min="9" max="16384" width="8.85546875" style="2"/>
  </cols>
  <sheetData>
    <row r="1" spans="1:14" ht="19.5" thickBot="1" x14ac:dyDescent="0.35">
      <c r="A1" s="136" t="s">
        <v>50</v>
      </c>
      <c r="B1" s="136"/>
      <c r="C1" s="136"/>
      <c r="D1" s="136"/>
      <c r="E1" s="136"/>
      <c r="F1" s="136"/>
      <c r="G1" s="136"/>
    </row>
    <row r="2" spans="1:14" ht="47.25" customHeight="1" thickBot="1" x14ac:dyDescent="0.3">
      <c r="A2" s="14" t="s">
        <v>29</v>
      </c>
      <c r="B2" s="15" t="s">
        <v>30</v>
      </c>
      <c r="C2" s="106" t="s">
        <v>31</v>
      </c>
      <c r="D2" s="114" t="s">
        <v>33</v>
      </c>
      <c r="E2" s="115" t="s">
        <v>32</v>
      </c>
      <c r="F2" s="124" t="s">
        <v>51</v>
      </c>
      <c r="G2" s="114" t="s">
        <v>49</v>
      </c>
    </row>
    <row r="3" spans="1:14" ht="15" customHeight="1" x14ac:dyDescent="0.25">
      <c r="A3" s="4">
        <v>1</v>
      </c>
      <c r="B3" s="3" t="s">
        <v>28</v>
      </c>
      <c r="C3" s="107">
        <v>6.5</v>
      </c>
      <c r="D3" s="121">
        <f>C3*40</f>
        <v>260</v>
      </c>
      <c r="E3" s="116">
        <v>45.1</v>
      </c>
      <c r="F3" s="122">
        <f>E3*40</f>
        <v>1804</v>
      </c>
      <c r="G3" s="125" t="s">
        <v>44</v>
      </c>
    </row>
    <row r="4" spans="1:14" ht="15" customHeight="1" x14ac:dyDescent="0.25">
      <c r="A4" s="4">
        <v>2</v>
      </c>
      <c r="B4" s="1" t="s">
        <v>0</v>
      </c>
      <c r="C4" s="108">
        <v>20.7</v>
      </c>
      <c r="D4" s="121">
        <f t="shared" ref="D4:D33" si="0">C4*40</f>
        <v>828</v>
      </c>
      <c r="E4" s="118">
        <v>124.7</v>
      </c>
      <c r="F4" s="122">
        <f t="shared" ref="F4:F33" si="1">E4*40</f>
        <v>4988</v>
      </c>
      <c r="G4" s="125" t="s">
        <v>44</v>
      </c>
    </row>
    <row r="5" spans="1:14" ht="15" customHeight="1" x14ac:dyDescent="0.25">
      <c r="A5" s="4">
        <v>3</v>
      </c>
      <c r="B5" s="1" t="s">
        <v>1</v>
      </c>
      <c r="C5" s="108">
        <v>2.2999999999999998</v>
      </c>
      <c r="D5" s="121">
        <f t="shared" si="0"/>
        <v>92</v>
      </c>
      <c r="E5" s="118">
        <v>36.5</v>
      </c>
      <c r="F5" s="122">
        <f t="shared" si="1"/>
        <v>1460</v>
      </c>
      <c r="G5" s="125" t="s">
        <v>44</v>
      </c>
    </row>
    <row r="6" spans="1:14" ht="15" customHeight="1" x14ac:dyDescent="0.25">
      <c r="A6" s="4">
        <v>4</v>
      </c>
      <c r="B6" s="1" t="s">
        <v>2</v>
      </c>
      <c r="C6" s="108">
        <v>6.4</v>
      </c>
      <c r="D6" s="121">
        <f t="shared" si="0"/>
        <v>256</v>
      </c>
      <c r="E6" s="118">
        <v>89.2</v>
      </c>
      <c r="F6" s="122">
        <f t="shared" si="1"/>
        <v>3568</v>
      </c>
      <c r="G6" s="125" t="s">
        <v>44</v>
      </c>
      <c r="N6" s="110"/>
    </row>
    <row r="7" spans="1:14" ht="15" customHeight="1" x14ac:dyDescent="0.25">
      <c r="A7" s="4">
        <v>5</v>
      </c>
      <c r="B7" s="117" t="s">
        <v>48</v>
      </c>
      <c r="C7" s="108">
        <v>23.9</v>
      </c>
      <c r="D7" s="121">
        <f t="shared" si="0"/>
        <v>956</v>
      </c>
      <c r="E7" s="118">
        <v>124.7</v>
      </c>
      <c r="F7" s="122">
        <f t="shared" si="1"/>
        <v>4988</v>
      </c>
      <c r="G7" s="125" t="s">
        <v>44</v>
      </c>
      <c r="H7" s="112"/>
    </row>
    <row r="8" spans="1:14" ht="15" customHeight="1" x14ac:dyDescent="0.25">
      <c r="A8" s="4">
        <v>6</v>
      </c>
      <c r="B8" s="117" t="s">
        <v>4</v>
      </c>
      <c r="C8" s="108">
        <v>15.8</v>
      </c>
      <c r="D8" s="121">
        <f t="shared" si="0"/>
        <v>632</v>
      </c>
      <c r="E8" s="118">
        <v>28.3</v>
      </c>
      <c r="F8" s="122">
        <f t="shared" si="1"/>
        <v>1132</v>
      </c>
      <c r="G8" s="125" t="s">
        <v>44</v>
      </c>
    </row>
    <row r="9" spans="1:14" ht="15" customHeight="1" x14ac:dyDescent="0.25">
      <c r="A9" s="4">
        <v>7</v>
      </c>
      <c r="B9" s="117" t="s">
        <v>5</v>
      </c>
      <c r="C9" s="108">
        <v>2</v>
      </c>
      <c r="D9" s="121">
        <f t="shared" si="0"/>
        <v>80</v>
      </c>
      <c r="E9" s="118">
        <v>37.299999999999997</v>
      </c>
      <c r="F9" s="122">
        <f t="shared" si="1"/>
        <v>1492</v>
      </c>
      <c r="G9" s="125" t="s">
        <v>44</v>
      </c>
    </row>
    <row r="10" spans="1:14" ht="15" customHeight="1" x14ac:dyDescent="0.25">
      <c r="A10" s="4">
        <v>8</v>
      </c>
      <c r="B10" s="117" t="s">
        <v>6</v>
      </c>
      <c r="C10" s="108">
        <v>22.6</v>
      </c>
      <c r="D10" s="121">
        <f t="shared" si="0"/>
        <v>904</v>
      </c>
      <c r="E10" s="118">
        <v>71.2</v>
      </c>
      <c r="F10" s="122">
        <f t="shared" si="1"/>
        <v>2848</v>
      </c>
      <c r="G10" s="125" t="s">
        <v>44</v>
      </c>
    </row>
    <row r="11" spans="1:14" ht="15" customHeight="1" x14ac:dyDescent="0.25">
      <c r="A11" s="4">
        <v>9</v>
      </c>
      <c r="B11" s="117" t="s">
        <v>45</v>
      </c>
      <c r="C11" s="108">
        <v>3.6</v>
      </c>
      <c r="D11" s="121">
        <f t="shared" si="0"/>
        <v>144</v>
      </c>
      <c r="E11" s="118">
        <v>53.2</v>
      </c>
      <c r="F11" s="122">
        <f t="shared" si="1"/>
        <v>2128</v>
      </c>
      <c r="G11" s="125"/>
    </row>
    <row r="12" spans="1:14" ht="15" customHeight="1" x14ac:dyDescent="0.25">
      <c r="A12" s="4">
        <v>10</v>
      </c>
      <c r="B12" s="117" t="s">
        <v>7</v>
      </c>
      <c r="C12" s="108">
        <v>1.3</v>
      </c>
      <c r="D12" s="121">
        <f t="shared" si="0"/>
        <v>52</v>
      </c>
      <c r="E12" s="118">
        <v>13.5</v>
      </c>
      <c r="F12" s="122">
        <f t="shared" si="1"/>
        <v>540</v>
      </c>
      <c r="G12" s="126" t="s">
        <v>44</v>
      </c>
    </row>
    <row r="13" spans="1:14" ht="15" customHeight="1" x14ac:dyDescent="0.25">
      <c r="A13" s="4">
        <v>11</v>
      </c>
      <c r="B13" s="117" t="s">
        <v>8</v>
      </c>
      <c r="C13" s="108">
        <v>4.2</v>
      </c>
      <c r="D13" s="121">
        <f t="shared" si="0"/>
        <v>168</v>
      </c>
      <c r="E13" s="118">
        <v>16.8</v>
      </c>
      <c r="F13" s="122">
        <f t="shared" si="1"/>
        <v>672</v>
      </c>
      <c r="G13" s="126" t="s">
        <v>44</v>
      </c>
    </row>
    <row r="14" spans="1:14" ht="15" customHeight="1" x14ac:dyDescent="0.25">
      <c r="A14" s="4">
        <v>12</v>
      </c>
      <c r="B14" s="117" t="s">
        <v>9</v>
      </c>
      <c r="C14" s="108">
        <v>0.9</v>
      </c>
      <c r="D14" s="121">
        <f t="shared" si="0"/>
        <v>36</v>
      </c>
      <c r="E14" s="118">
        <v>83</v>
      </c>
      <c r="F14" s="122">
        <f t="shared" si="1"/>
        <v>3320</v>
      </c>
      <c r="G14" s="126" t="s">
        <v>44</v>
      </c>
    </row>
    <row r="15" spans="1:14" ht="15" customHeight="1" x14ac:dyDescent="0.25">
      <c r="A15" s="4">
        <v>13</v>
      </c>
      <c r="B15" s="117" t="s">
        <v>10</v>
      </c>
      <c r="C15" s="108">
        <v>0.5</v>
      </c>
      <c r="D15" s="121">
        <f t="shared" si="0"/>
        <v>20</v>
      </c>
      <c r="E15" s="118">
        <v>21.1</v>
      </c>
      <c r="F15" s="122">
        <f t="shared" si="1"/>
        <v>844</v>
      </c>
      <c r="G15" s="126" t="s">
        <v>44</v>
      </c>
    </row>
    <row r="16" spans="1:14" ht="15" customHeight="1" x14ac:dyDescent="0.25">
      <c r="A16" s="4">
        <v>14</v>
      </c>
      <c r="B16" s="117" t="s">
        <v>12</v>
      </c>
      <c r="C16" s="108">
        <v>0</v>
      </c>
      <c r="D16" s="121">
        <f t="shared" si="0"/>
        <v>0</v>
      </c>
      <c r="E16" s="118">
        <v>5</v>
      </c>
      <c r="F16" s="122">
        <f t="shared" si="1"/>
        <v>200</v>
      </c>
      <c r="G16" s="126" t="s">
        <v>44</v>
      </c>
    </row>
    <row r="17" spans="1:7" ht="15.75" x14ac:dyDescent="0.25">
      <c r="A17" s="4">
        <v>15</v>
      </c>
      <c r="B17" s="117" t="s">
        <v>13</v>
      </c>
      <c r="C17" s="108">
        <v>3.5</v>
      </c>
      <c r="D17" s="121">
        <f t="shared" si="0"/>
        <v>140</v>
      </c>
      <c r="E17" s="118">
        <v>15.9</v>
      </c>
      <c r="F17" s="122">
        <f t="shared" si="1"/>
        <v>636</v>
      </c>
      <c r="G17" s="126" t="s">
        <v>44</v>
      </c>
    </row>
    <row r="18" spans="1:7" ht="15.75" x14ac:dyDescent="0.25">
      <c r="A18" s="4">
        <v>16</v>
      </c>
      <c r="B18" s="117" t="s">
        <v>14</v>
      </c>
      <c r="C18" s="108">
        <v>0</v>
      </c>
      <c r="D18" s="121">
        <f t="shared" si="0"/>
        <v>0</v>
      </c>
      <c r="E18" s="118">
        <v>5.7</v>
      </c>
      <c r="F18" s="122">
        <f t="shared" si="1"/>
        <v>228</v>
      </c>
      <c r="G18" s="126" t="s">
        <v>44</v>
      </c>
    </row>
    <row r="19" spans="1:7" ht="15.75" x14ac:dyDescent="0.25">
      <c r="A19" s="4">
        <v>17</v>
      </c>
      <c r="B19" s="117" t="s">
        <v>15</v>
      </c>
      <c r="C19" s="108">
        <v>12.5</v>
      </c>
      <c r="D19" s="121">
        <f t="shared" si="0"/>
        <v>500</v>
      </c>
      <c r="E19" s="118">
        <v>17.2</v>
      </c>
      <c r="F19" s="122">
        <f t="shared" si="1"/>
        <v>688</v>
      </c>
      <c r="G19" s="126" t="s">
        <v>44</v>
      </c>
    </row>
    <row r="20" spans="1:7" ht="15.75" x14ac:dyDescent="0.25">
      <c r="A20" s="4">
        <v>18</v>
      </c>
      <c r="B20" s="117" t="s">
        <v>16</v>
      </c>
      <c r="C20" s="108">
        <v>8.9</v>
      </c>
      <c r="D20" s="121">
        <f t="shared" si="0"/>
        <v>356</v>
      </c>
      <c r="E20" s="118">
        <v>35.1</v>
      </c>
      <c r="F20" s="122">
        <f t="shared" si="1"/>
        <v>1404</v>
      </c>
      <c r="G20" s="126" t="s">
        <v>44</v>
      </c>
    </row>
    <row r="21" spans="1:7" ht="15.75" x14ac:dyDescent="0.25">
      <c r="A21" s="4">
        <v>19</v>
      </c>
      <c r="B21" s="117" t="s">
        <v>46</v>
      </c>
      <c r="C21" s="108">
        <v>4.5</v>
      </c>
      <c r="D21" s="121">
        <f t="shared" si="0"/>
        <v>180</v>
      </c>
      <c r="E21" s="118">
        <v>48.6</v>
      </c>
      <c r="F21" s="122">
        <f t="shared" si="1"/>
        <v>1944</v>
      </c>
      <c r="G21" s="126"/>
    </row>
    <row r="22" spans="1:7" ht="15.75" x14ac:dyDescent="0.25">
      <c r="A22" s="4">
        <v>20</v>
      </c>
      <c r="B22" s="117" t="s">
        <v>17</v>
      </c>
      <c r="C22" s="108">
        <v>2</v>
      </c>
      <c r="D22" s="121">
        <f t="shared" si="0"/>
        <v>80</v>
      </c>
      <c r="E22" s="118">
        <v>45</v>
      </c>
      <c r="F22" s="122">
        <f t="shared" si="1"/>
        <v>1800</v>
      </c>
      <c r="G22" s="126" t="s">
        <v>44</v>
      </c>
    </row>
    <row r="23" spans="1:7" ht="15.75" x14ac:dyDescent="0.25">
      <c r="A23" s="4">
        <v>21</v>
      </c>
      <c r="B23" s="117" t="s">
        <v>18</v>
      </c>
      <c r="C23" s="108">
        <v>3.5</v>
      </c>
      <c r="D23" s="121">
        <f t="shared" si="0"/>
        <v>140</v>
      </c>
      <c r="E23" s="118">
        <v>16.399999999999999</v>
      </c>
      <c r="F23" s="122">
        <f t="shared" si="1"/>
        <v>656</v>
      </c>
      <c r="G23" s="126" t="s">
        <v>44</v>
      </c>
    </row>
    <row r="24" spans="1:7" ht="18" customHeight="1" x14ac:dyDescent="0.25">
      <c r="A24" s="4">
        <v>22</v>
      </c>
      <c r="B24" s="117" t="s">
        <v>19</v>
      </c>
      <c r="C24" s="108">
        <v>0.3</v>
      </c>
      <c r="D24" s="121">
        <f t="shared" si="0"/>
        <v>12</v>
      </c>
      <c r="E24" s="118">
        <v>76.8</v>
      </c>
      <c r="F24" s="122">
        <f t="shared" si="1"/>
        <v>3072</v>
      </c>
      <c r="G24" s="126" t="s">
        <v>44</v>
      </c>
    </row>
    <row r="25" spans="1:7" ht="15.75" x14ac:dyDescent="0.25">
      <c r="A25" s="4">
        <v>23</v>
      </c>
      <c r="B25" s="117" t="s">
        <v>20</v>
      </c>
      <c r="C25" s="108">
        <v>55.8</v>
      </c>
      <c r="D25" s="121">
        <f t="shared" si="0"/>
        <v>2232</v>
      </c>
      <c r="E25" s="118">
        <v>109.3</v>
      </c>
      <c r="F25" s="122">
        <f t="shared" si="1"/>
        <v>4372</v>
      </c>
      <c r="G25" s="126" t="s">
        <v>44</v>
      </c>
    </row>
    <row r="26" spans="1:7" ht="15.75" x14ac:dyDescent="0.25">
      <c r="A26" s="4">
        <v>24</v>
      </c>
      <c r="B26" s="117" t="s">
        <v>21</v>
      </c>
      <c r="C26" s="108">
        <v>17.8</v>
      </c>
      <c r="D26" s="121">
        <f t="shared" si="0"/>
        <v>712</v>
      </c>
      <c r="E26" s="118">
        <v>51.9</v>
      </c>
      <c r="F26" s="122">
        <f t="shared" si="1"/>
        <v>2076</v>
      </c>
      <c r="G26" s="126" t="s">
        <v>44</v>
      </c>
    </row>
    <row r="27" spans="1:7" ht="15.75" x14ac:dyDescent="0.25">
      <c r="A27" s="4">
        <v>25</v>
      </c>
      <c r="B27" s="117" t="s">
        <v>22</v>
      </c>
      <c r="C27" s="108">
        <v>3.5</v>
      </c>
      <c r="D27" s="121">
        <f t="shared" si="0"/>
        <v>140</v>
      </c>
      <c r="E27" s="118">
        <v>88.6</v>
      </c>
      <c r="F27" s="122">
        <f t="shared" si="1"/>
        <v>3544</v>
      </c>
      <c r="G27" s="126" t="s">
        <v>44</v>
      </c>
    </row>
    <row r="28" spans="1:7" ht="15.75" x14ac:dyDescent="0.25">
      <c r="A28" s="4">
        <v>26</v>
      </c>
      <c r="B28" s="117" t="s">
        <v>23</v>
      </c>
      <c r="C28" s="108">
        <v>7.5</v>
      </c>
      <c r="D28" s="121">
        <f t="shared" si="0"/>
        <v>300</v>
      </c>
      <c r="E28" s="118">
        <v>92.6</v>
      </c>
      <c r="F28" s="122">
        <f t="shared" si="1"/>
        <v>3704</v>
      </c>
      <c r="G28" s="126" t="s">
        <v>44</v>
      </c>
    </row>
    <row r="29" spans="1:7" ht="15.75" x14ac:dyDescent="0.25">
      <c r="A29" s="4">
        <v>27</v>
      </c>
      <c r="B29" s="117" t="s">
        <v>24</v>
      </c>
      <c r="C29" s="108">
        <v>0.8</v>
      </c>
      <c r="D29" s="121">
        <f t="shared" si="0"/>
        <v>32</v>
      </c>
      <c r="E29" s="118">
        <v>38.799999999999997</v>
      </c>
      <c r="F29" s="122">
        <f t="shared" si="1"/>
        <v>1552</v>
      </c>
      <c r="G29" s="126" t="s">
        <v>44</v>
      </c>
    </row>
    <row r="30" spans="1:7" ht="15.75" x14ac:dyDescent="0.25">
      <c r="A30" s="4">
        <v>28</v>
      </c>
      <c r="B30" s="117" t="s">
        <v>25</v>
      </c>
      <c r="C30" s="108">
        <v>2</v>
      </c>
      <c r="D30" s="121">
        <f t="shared" si="0"/>
        <v>80</v>
      </c>
      <c r="E30" s="118">
        <v>70.8</v>
      </c>
      <c r="F30" s="122">
        <f t="shared" si="1"/>
        <v>2832</v>
      </c>
      <c r="G30" s="126" t="s">
        <v>44</v>
      </c>
    </row>
    <row r="31" spans="1:7" ht="15.75" x14ac:dyDescent="0.25">
      <c r="A31" s="4">
        <v>29</v>
      </c>
      <c r="B31" s="117" t="s">
        <v>26</v>
      </c>
      <c r="C31" s="108">
        <v>2.6</v>
      </c>
      <c r="D31" s="121">
        <f t="shared" si="0"/>
        <v>104</v>
      </c>
      <c r="E31" s="118">
        <v>54.5</v>
      </c>
      <c r="F31" s="122">
        <f t="shared" si="1"/>
        <v>2180</v>
      </c>
      <c r="G31" s="126" t="s">
        <v>44</v>
      </c>
    </row>
    <row r="32" spans="1:7" ht="15.75" x14ac:dyDescent="0.25">
      <c r="A32" s="4">
        <v>30</v>
      </c>
      <c r="B32" s="117" t="s">
        <v>27</v>
      </c>
      <c r="C32" s="108">
        <v>1.7</v>
      </c>
      <c r="D32" s="121">
        <f t="shared" si="0"/>
        <v>68</v>
      </c>
      <c r="E32" s="123">
        <v>95.4</v>
      </c>
      <c r="F32" s="122">
        <f t="shared" si="1"/>
        <v>3816</v>
      </c>
      <c r="G32" s="126" t="s">
        <v>44</v>
      </c>
    </row>
    <row r="33" spans="1:7" ht="16.5" thickBot="1" x14ac:dyDescent="0.3">
      <c r="A33" s="4">
        <v>31</v>
      </c>
      <c r="B33" s="119" t="s">
        <v>47</v>
      </c>
      <c r="C33" s="120">
        <v>8.3000000000000007</v>
      </c>
      <c r="D33" s="128">
        <f t="shared" si="0"/>
        <v>332</v>
      </c>
      <c r="E33" s="129">
        <v>60.5</v>
      </c>
      <c r="F33" s="130">
        <f t="shared" si="1"/>
        <v>2420</v>
      </c>
      <c r="G33" s="127" t="s">
        <v>44</v>
      </c>
    </row>
    <row r="34" spans="1:7" ht="16.5" thickBot="1" x14ac:dyDescent="0.3">
      <c r="A34" s="21"/>
      <c r="B34" s="19" t="s">
        <v>34</v>
      </c>
      <c r="C34" s="109">
        <f>SUM(C3:C33)</f>
        <v>245.9</v>
      </c>
      <c r="D34" s="131">
        <f>SUM(D2:D33)</f>
        <v>9836</v>
      </c>
      <c r="E34" s="132">
        <f>SUM(E3:E33)</f>
        <v>1672.7</v>
      </c>
      <c r="F34" s="133">
        <f>SUM(F2:F33)</f>
        <v>66908</v>
      </c>
      <c r="G34" s="104">
        <f>SUM(G3:G33)</f>
        <v>0</v>
      </c>
    </row>
    <row r="35" spans="1:7" s="39" customFormat="1" x14ac:dyDescent="0.25">
      <c r="C35" s="111">
        <f>SUM(C34)</f>
        <v>245.9</v>
      </c>
      <c r="D35" s="113"/>
      <c r="E35" s="111">
        <f>SUM(E34)</f>
        <v>1672.7</v>
      </c>
      <c r="F35" s="113"/>
      <c r="G35" s="50"/>
    </row>
    <row r="36" spans="1:7" s="39" customFormat="1" x14ac:dyDescent="0.25">
      <c r="C36" s="50"/>
      <c r="D36" s="50"/>
      <c r="E36" s="50"/>
      <c r="F36" s="50"/>
      <c r="G36" s="50"/>
    </row>
    <row r="37" spans="1:7" s="39" customFormat="1" x14ac:dyDescent="0.25">
      <c r="C37" s="50"/>
      <c r="D37" s="50"/>
      <c r="E37" s="50"/>
      <c r="F37" s="50"/>
      <c r="G37" s="50"/>
    </row>
    <row r="38" spans="1:7" s="39" customFormat="1" x14ac:dyDescent="0.25">
      <c r="C38" s="50"/>
      <c r="D38" s="50"/>
      <c r="E38" s="50"/>
      <c r="F38" s="50"/>
      <c r="G38" s="50"/>
    </row>
    <row r="39" spans="1:7" s="39" customFormat="1" x14ac:dyDescent="0.25">
      <c r="C39" s="50"/>
      <c r="D39" s="50"/>
      <c r="E39" s="50"/>
      <c r="F39" s="50"/>
      <c r="G39" s="50"/>
    </row>
    <row r="40" spans="1:7" s="39" customFormat="1" x14ac:dyDescent="0.25">
      <c r="C40" s="50"/>
      <c r="D40" s="50"/>
      <c r="E40" s="50"/>
      <c r="F40" s="50"/>
      <c r="G40" s="50"/>
    </row>
    <row r="41" spans="1:7" s="39" customFormat="1" x14ac:dyDescent="0.25">
      <c r="C41" s="50"/>
      <c r="D41" s="50"/>
      <c r="E41" s="50"/>
      <c r="F41" s="50"/>
      <c r="G41" s="50"/>
    </row>
    <row r="42" spans="1:7" s="39" customFormat="1" x14ac:dyDescent="0.25">
      <c r="C42" s="50"/>
      <c r="D42" s="50"/>
      <c r="E42" s="50"/>
      <c r="F42" s="50"/>
      <c r="G42" s="50"/>
    </row>
    <row r="43" spans="1:7" s="39" customFormat="1" x14ac:dyDescent="0.25">
      <c r="C43" s="50"/>
      <c r="D43" s="50"/>
      <c r="E43" s="50"/>
      <c r="F43" s="50"/>
      <c r="G43" s="50"/>
    </row>
    <row r="44" spans="1:7" s="39" customFormat="1" x14ac:dyDescent="0.25">
      <c r="C44" s="50"/>
      <c r="D44" s="50"/>
      <c r="E44" s="50"/>
      <c r="F44" s="50"/>
      <c r="G44" s="50"/>
    </row>
    <row r="45" spans="1:7" s="39" customFormat="1" x14ac:dyDescent="0.25">
      <c r="C45" s="50"/>
      <c r="D45" s="50"/>
      <c r="E45" s="50"/>
      <c r="F45" s="50"/>
      <c r="G45" s="50"/>
    </row>
    <row r="46" spans="1:7" s="39" customFormat="1" x14ac:dyDescent="0.25">
      <c r="C46" s="50"/>
      <c r="D46" s="50"/>
      <c r="E46" s="50"/>
      <c r="F46" s="50"/>
      <c r="G46" s="50"/>
    </row>
    <row r="47" spans="1:7" s="39" customFormat="1" x14ac:dyDescent="0.25">
      <c r="C47" s="50"/>
      <c r="D47" s="50"/>
      <c r="E47" s="50"/>
      <c r="F47" s="50"/>
      <c r="G47" s="50"/>
    </row>
    <row r="48" spans="1:7" s="39" customFormat="1" x14ac:dyDescent="0.25">
      <c r="C48" s="50"/>
      <c r="D48" s="50"/>
      <c r="E48" s="50"/>
      <c r="F48" s="50"/>
      <c r="G48" s="50"/>
    </row>
    <row r="49" spans="3:7" s="39" customFormat="1" x14ac:dyDescent="0.25">
      <c r="C49" s="50"/>
      <c r="D49" s="50"/>
      <c r="E49" s="50"/>
      <c r="F49" s="50"/>
      <c r="G49" s="50"/>
    </row>
    <row r="50" spans="3:7" s="39" customFormat="1" x14ac:dyDescent="0.25">
      <c r="C50" s="50"/>
      <c r="D50" s="50"/>
      <c r="E50" s="50"/>
      <c r="F50" s="50"/>
      <c r="G50" s="50"/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СВОДНАЯ по выданным</vt:lpstr>
      <vt:lpstr>Лист3</vt:lpstr>
      <vt:lpstr>для МФЦ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2021-03-16T11:35:18Z</dcterms:modified>
</cp:coreProperties>
</file>